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2685" tabRatio="892" firstSheet="2" activeTab="15"/>
  </bookViews>
  <sheets>
    <sheet name="Index" sheetId="1" r:id="rId1"/>
    <sheet name="Consolidated VIP ltd" sheetId="2" r:id="rId2"/>
    <sheet name="Russia" sheetId="3" r:id="rId3"/>
    <sheet name="Italy" sheetId="4" r:id="rId4"/>
    <sheet name="Algeria" sheetId="5" r:id="rId5"/>
    <sheet name="Pakistan" sheetId="6" r:id="rId6"/>
    <sheet name="Bangladesh" sheetId="7" r:id="rId7"/>
    <sheet name="Ukraine" sheetId="8" r:id="rId8"/>
    <sheet name="Kazakhstan" sheetId="9" r:id="rId9"/>
    <sheet name="Uzbekistan" sheetId="10" r:id="rId10"/>
    <sheet name="Armenia" sheetId="11" r:id="rId11"/>
    <sheet name="Tajikistan" sheetId="12" r:id="rId12"/>
    <sheet name="Georgia" sheetId="13" r:id="rId13"/>
    <sheet name="Kyrgyzstan" sheetId="14" r:id="rId14"/>
    <sheet name="Sub Saharan Africa" sheetId="15" r:id="rId15"/>
    <sheet name="SEA" sheetId="16" r:id="rId16"/>
  </sheets>
  <definedNames>
    <definedName name="Z_CC40CDA0_FD21_4227_A5E2_A4F59C794A11_.wvu.Cols" localSheetId="3" hidden="1">'Italy'!#REF!,'Italy'!#REF!</definedName>
    <definedName name="Z_CC40CDA0_FD21_4227_A5E2_A4F59C794A11_.wvu.PrintArea" localSheetId="3" hidden="1">'Italy'!$A$2:$G$51</definedName>
    <definedName name="Z_EE268EF7_36CE_481E_9632_9182708E0003_.wvu.Cols" localSheetId="3" hidden="1">'Italy'!#REF!,'Italy'!#REF!</definedName>
    <definedName name="Z_EE268EF7_36CE_481E_9632_9182708E0003_.wvu.PrintArea" localSheetId="3" hidden="1">'Italy'!$A$2:$G$51</definedName>
    <definedName name="_xlnm.Print_Area" localSheetId="4">'Algeria'!$A$1:$I$13</definedName>
    <definedName name="_xlnm.Print_Area" localSheetId="10">'Armenia'!$A$1:$I$33</definedName>
    <definedName name="_xlnm.Print_Area" localSheetId="6">'Bangladesh'!$A$1:$I$13</definedName>
    <definedName name="_xlnm.Print_Area" localSheetId="1">'Consolidated VIP ltd'!$A$1:$I$30</definedName>
    <definedName name="_xlnm.Print_Area" localSheetId="12">'Georgia'!$A$1:$I$29</definedName>
    <definedName name="_xlnm.Print_Area" localSheetId="0">'Index'!$A$1:$A$24</definedName>
    <definedName name="_xlnm.Print_Area" localSheetId="3">'Italy'!$A$1:$I$55</definedName>
    <definedName name="_xlnm.Print_Area" localSheetId="8">'Kazakhstan'!$A$1:$I$33</definedName>
    <definedName name="_xlnm.Print_Area" localSheetId="13">'Kyrgyzstan'!$A$1:$I$26</definedName>
    <definedName name="_xlnm.Print_Area" localSheetId="5">'Pakistan'!$A$1:$I$13</definedName>
    <definedName name="_xlnm.Print_Area" localSheetId="2">'Russia'!$A$1:$I$42</definedName>
    <definedName name="_xlnm.Print_Area" localSheetId="15">'SEA'!$A$1:$I$22</definedName>
    <definedName name="_xlnm.Print_Area" localSheetId="14">'Sub Saharan Africa'!$A$1:$I$21</definedName>
    <definedName name="_xlnm.Print_Area" localSheetId="11">'Tajikistan'!$A$1:$I$29</definedName>
    <definedName name="_xlnm.Print_Area" localSheetId="7">'Ukraine'!$A$1:$M$36</definedName>
    <definedName name="_xlnm.Print_Area" localSheetId="9">'Uzbekistan'!$A$1:$I$34</definedName>
  </definedNames>
  <calcPr fullCalcOnLoad="1"/>
</workbook>
</file>

<file path=xl/sharedStrings.xml><?xml version="1.0" encoding="utf-8"?>
<sst xmlns="http://schemas.openxmlformats.org/spreadsheetml/2006/main" count="780" uniqueCount="120">
  <si>
    <t>Russia</t>
  </si>
  <si>
    <t>(in US$ millions, unless stated otherwise, unaudited)</t>
  </si>
  <si>
    <t>CONSOLIDATED</t>
  </si>
  <si>
    <t>Q1 2010</t>
  </si>
  <si>
    <t>Q2 2010</t>
  </si>
  <si>
    <t>Q3 2010</t>
  </si>
  <si>
    <t>Q4 2010</t>
  </si>
  <si>
    <t>Q1 2011</t>
  </si>
  <si>
    <t xml:space="preserve">Net operating revenues </t>
  </si>
  <si>
    <t>Gross margin</t>
  </si>
  <si>
    <t>Gross margin, %</t>
  </si>
  <si>
    <t>Adjusted OIBDA</t>
  </si>
  <si>
    <t>Adjusted OIBDA, %</t>
  </si>
  <si>
    <t>MOBILE</t>
  </si>
  <si>
    <t>MOU, min</t>
  </si>
  <si>
    <t>Churn 3 months active base (quarterly), %</t>
  </si>
  <si>
    <t>FIXED</t>
  </si>
  <si>
    <t>EBITDA</t>
  </si>
  <si>
    <t>Q2 2011</t>
  </si>
  <si>
    <t>Mobile ARPU (US$)</t>
  </si>
  <si>
    <t xml:space="preserve">        Mobile broadband subscriptions using USB modems ('000)</t>
  </si>
  <si>
    <t>of which :</t>
  </si>
  <si>
    <t>EBITDA margin</t>
  </si>
  <si>
    <t>Algeria</t>
  </si>
  <si>
    <t xml:space="preserve">      FTTB ARPU, US$</t>
  </si>
  <si>
    <t>Broadband ('000)</t>
  </si>
  <si>
    <t>Total Traffic, mln. min.</t>
  </si>
  <si>
    <t>VimpelCom Ltd.</t>
  </si>
  <si>
    <t>Index sheet</t>
  </si>
  <si>
    <t>Pakistan</t>
  </si>
  <si>
    <t>Bangladesh</t>
  </si>
  <si>
    <t>Sub Saharan Africa (Telecel Globe)</t>
  </si>
  <si>
    <t>Ukraine</t>
  </si>
  <si>
    <t>Net operating revenues*</t>
  </si>
  <si>
    <t>ARPU, US$</t>
  </si>
  <si>
    <t>* Mobile and fixed revenues for the period from 2Q2010 to 4Q2010 were adjusted for consistency purposes</t>
  </si>
  <si>
    <t>FIXED-LINE</t>
  </si>
  <si>
    <t>Kazakhstan</t>
  </si>
  <si>
    <t>Uzbekistan</t>
  </si>
  <si>
    <t>Armenia</t>
  </si>
  <si>
    <t>Tajikistan</t>
  </si>
  <si>
    <t>Georgia</t>
  </si>
  <si>
    <t>SEA</t>
  </si>
  <si>
    <t>Net operating revenues</t>
  </si>
  <si>
    <t>Italy</t>
  </si>
  <si>
    <t>Kyrgyzstan</t>
  </si>
  <si>
    <t>Sub Saharan Africa</t>
  </si>
  <si>
    <t>index page</t>
  </si>
  <si>
    <t>BU CIS</t>
  </si>
  <si>
    <t>BU Russia</t>
  </si>
  <si>
    <t>BU Africa and Asia</t>
  </si>
  <si>
    <t>BU Ukraine</t>
  </si>
  <si>
    <t>Mobile ARPU (US$):</t>
  </si>
  <si>
    <t>Fixed-line broadband revenues</t>
  </si>
  <si>
    <t xml:space="preserve"> Fixed-line broadband revenue</t>
  </si>
  <si>
    <t>Fixed-line broadband ARPU, US$</t>
  </si>
  <si>
    <t xml:space="preserve">      FTTB revenues</t>
  </si>
  <si>
    <t>* Excluding impact of FOC capex</t>
  </si>
  <si>
    <t xml:space="preserve">        Mobile broadband ARPU (US$)</t>
  </si>
  <si>
    <t>MOU**, min</t>
  </si>
  <si>
    <t>Total fixed-line ARPU, €</t>
  </si>
  <si>
    <t>Broadband ARPU, €</t>
  </si>
  <si>
    <t>BU Europe and North America</t>
  </si>
  <si>
    <t xml:space="preserve"> -Cambodia</t>
  </si>
  <si>
    <t xml:space="preserve"> -Laos</t>
  </si>
  <si>
    <t xml:space="preserve"> -Vietnam</t>
  </si>
  <si>
    <t>(in USD millions, unless stated otherwise, unaudited)</t>
  </si>
  <si>
    <t>(in EUR millions, unless stated otherwise, unaudited)</t>
  </si>
  <si>
    <t>Capital expenditures</t>
  </si>
  <si>
    <t>Capital expenditures*</t>
  </si>
  <si>
    <t>Total revenues</t>
  </si>
  <si>
    <t>ARPU voice, €</t>
  </si>
  <si>
    <t>ARPU data, €</t>
  </si>
  <si>
    <t>Total traffic**, mln. min.</t>
  </si>
  <si>
    <t xml:space="preserve">  FTTB revenues</t>
  </si>
  <si>
    <t xml:space="preserve">      Fixed-line broadband ARPU, US$</t>
  </si>
  <si>
    <t>SG&amp;A</t>
  </si>
  <si>
    <t xml:space="preserve">    including Sales &amp; Marketing Expenses</t>
  </si>
  <si>
    <t>Subscribers ('000)</t>
  </si>
  <si>
    <t>Fixed-line broadband subscribers ('000)</t>
  </si>
  <si>
    <t xml:space="preserve">      FTTB subscribers ('000)</t>
  </si>
  <si>
    <t>n.a.</t>
  </si>
  <si>
    <t>Churn, annualised rate (%)</t>
  </si>
  <si>
    <t>Total voice subscribers ('000)</t>
  </si>
  <si>
    <t>Total DIRECT voice subscribers ('000)</t>
  </si>
  <si>
    <t>Total INDIRECT voice subscribers ('000)</t>
  </si>
  <si>
    <t>Total Internet subscribers ('000)</t>
  </si>
  <si>
    <t>**Starting from Q2 2010 we include incoming traffic from international in the calculation of total traffic and in calculation of average minutes of use; Q1 2010 has been reclassified accordingly.</t>
  </si>
  <si>
    <t>Mobile ARPU, €</t>
  </si>
  <si>
    <t>- CAR</t>
  </si>
  <si>
    <t>- Burundi</t>
  </si>
  <si>
    <t>- Zimbabwe*</t>
  </si>
  <si>
    <t>n.m.</t>
  </si>
  <si>
    <t>- Cambodia</t>
  </si>
  <si>
    <t>- Laos</t>
  </si>
  <si>
    <t>- Vietnam</t>
  </si>
  <si>
    <t>Dual-play subscribers ('000)</t>
  </si>
  <si>
    <t>* Zimbabwe is accounted for as investment at cost</t>
  </si>
  <si>
    <t>Q3 2011</t>
  </si>
  <si>
    <t>Consolidated VIP Ltd.</t>
  </si>
  <si>
    <t>Consolidated</t>
  </si>
  <si>
    <t>Net income attributable to VimpelCom Ltd.</t>
  </si>
  <si>
    <t>Capital expenditures (Capex)</t>
  </si>
  <si>
    <t>Capex / revenues</t>
  </si>
  <si>
    <t>ACTUAL</t>
  </si>
  <si>
    <t>PRO FORMA</t>
  </si>
  <si>
    <t>Adjusted SG&amp;A*</t>
  </si>
  <si>
    <t>*Adjusted SG&amp;A expenses are SG&amp;A expenses adjusted for certain non-operating losses and gains mainly represented by litigation provisions</t>
  </si>
  <si>
    <t xml:space="preserve">        of which TLC Service Revenues</t>
  </si>
  <si>
    <t xml:space="preserve">        Mobile broadband ARPU,  €</t>
  </si>
  <si>
    <t>Adjusted SG&amp;A***</t>
  </si>
  <si>
    <t>*** Adjusted SG&amp;A expenses are SG&amp;A expenses adjusted for certain non-operating losses and gains mainly represented by litigation provisions</t>
  </si>
  <si>
    <t>Mobile subscribers (millions)</t>
  </si>
  <si>
    <t>Mobile subscribers  (millions)</t>
  </si>
  <si>
    <t xml:space="preserve">        Mobile broadband subscribers using USB modems ('000)</t>
  </si>
  <si>
    <t xml:space="preserve"> Fixed-line broadband subscribers ('000)**</t>
  </si>
  <si>
    <t>** Fixed line broadband subscription base has been revised for the period from 1Q2010 to 4Q2010 based on the standard VimpelCom definition for broadband subscribers to reflect a 3-months active base</t>
  </si>
  <si>
    <t>Q4 2011</t>
  </si>
  <si>
    <t>Adjustment due to new PPA</t>
  </si>
  <si>
    <t>Net income attributable to VimpelCom Ltd. reported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</si>
</sst>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.00_-;\-* #,##0.00_-;_-* &quot;-&quot;??_-;_-@_-"/>
    <numFmt numFmtId="166" formatCode="0.0%"/>
    <numFmt numFmtId="167" formatCode="#,##0.0"/>
    <numFmt numFmtId="168" formatCode="#,##0;\(#,##0\)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#,##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odafone Rg"/>
      <family val="2"/>
    </font>
    <font>
      <b/>
      <sz val="11"/>
      <name val="Vodafone Rg"/>
      <family val="2"/>
    </font>
    <font>
      <u val="single"/>
      <sz val="8"/>
      <color indexed="12"/>
      <name val="Arial"/>
      <family val="2"/>
    </font>
    <font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name val="Arial"/>
      <family val="2"/>
    </font>
    <font>
      <b/>
      <sz val="20"/>
      <name val="Calibri"/>
      <family val="2"/>
    </font>
    <font>
      <sz val="6"/>
      <name val="Arial"/>
      <family val="2"/>
    </font>
    <font>
      <b/>
      <sz val="8"/>
      <name val="Calibri"/>
      <family val="2"/>
    </font>
    <font>
      <sz val="6"/>
      <color indexed="8"/>
      <name val="Calibri"/>
      <family val="2"/>
    </font>
    <font>
      <b/>
      <sz val="6"/>
      <name val="Arial Cyr"/>
      <family val="0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12"/>
      <name val="Calibri"/>
      <family val="2"/>
    </font>
    <font>
      <b/>
      <sz val="8"/>
      <color indexed="9"/>
      <name val="Calibri"/>
      <family val="2"/>
    </font>
    <font>
      <b/>
      <sz val="8"/>
      <color indexed="10"/>
      <name val="Calibri"/>
      <family val="2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10"/>
      <color theme="0"/>
      <name val="Times New Roman"/>
      <family val="1"/>
    </font>
    <font>
      <b/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/>
      <right/>
      <top/>
      <bottom style="medium"/>
    </border>
    <border>
      <left/>
      <right/>
      <top style="thick">
        <color theme="4"/>
      </top>
      <bottom style="medium"/>
    </border>
    <border>
      <left/>
      <right/>
      <top style="thick">
        <color theme="4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5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4" fillId="0" borderId="0" xfId="35" applyFont="1">
      <alignment/>
      <protection/>
    </xf>
    <xf numFmtId="0" fontId="2" fillId="0" borderId="0" xfId="35">
      <alignment/>
      <protection/>
    </xf>
    <xf numFmtId="0" fontId="6" fillId="0" borderId="0" xfId="38" applyFont="1" applyBorder="1">
      <alignment/>
      <protection/>
    </xf>
    <xf numFmtId="0" fontId="8" fillId="0" borderId="0" xfId="38" applyFont="1" applyBorder="1">
      <alignment/>
      <protection/>
    </xf>
    <xf numFmtId="0" fontId="9" fillId="0" borderId="0" xfId="38" applyFont="1" applyBorder="1" applyAlignment="1">
      <alignment horizontal="left"/>
      <protection/>
    </xf>
    <xf numFmtId="0" fontId="6" fillId="0" borderId="0" xfId="36">
      <alignment/>
      <protection/>
    </xf>
    <xf numFmtId="169" fontId="4" fillId="0" borderId="0" xfId="35" applyNumberFormat="1" applyFont="1">
      <alignment/>
      <protection/>
    </xf>
    <xf numFmtId="0" fontId="2" fillId="33" borderId="0" xfId="35" applyFill="1" applyBorder="1">
      <alignment/>
      <protection/>
    </xf>
    <xf numFmtId="0" fontId="5" fillId="33" borderId="0" xfId="35" applyFont="1" applyFill="1" applyBorder="1">
      <alignment/>
      <protection/>
    </xf>
    <xf numFmtId="0" fontId="4" fillId="33" borderId="0" xfId="35" applyFont="1" applyFill="1">
      <alignment/>
      <protection/>
    </xf>
    <xf numFmtId="0" fontId="3" fillId="33" borderId="0" xfId="35" applyFont="1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49" applyFill="1" applyBorder="1" applyAlignment="1" applyProtection="1">
      <alignment/>
      <protection/>
    </xf>
    <xf numFmtId="0" fontId="9" fillId="33" borderId="0" xfId="38" applyFont="1" applyFill="1" applyBorder="1" applyAlignment="1">
      <alignment horizontal="left"/>
      <protection/>
    </xf>
    <xf numFmtId="0" fontId="0" fillId="33" borderId="0" xfId="0" applyFill="1" applyAlignment="1">
      <alignment/>
    </xf>
    <xf numFmtId="0" fontId="6" fillId="33" borderId="0" xfId="38" applyFont="1" applyFill="1" applyBorder="1">
      <alignment/>
      <protection/>
    </xf>
    <xf numFmtId="0" fontId="4" fillId="0" borderId="0" xfId="35" applyFont="1" applyBorder="1">
      <alignment/>
      <protection/>
    </xf>
    <xf numFmtId="0" fontId="11" fillId="0" borderId="0" xfId="35" applyFont="1">
      <alignment/>
      <protection/>
    </xf>
    <xf numFmtId="0" fontId="11" fillId="33" borderId="0" xfId="35" applyFont="1" applyFill="1">
      <alignment/>
      <protection/>
    </xf>
    <xf numFmtId="0" fontId="16" fillId="33" borderId="3" xfId="0" applyFont="1" applyFill="1" applyBorder="1" applyAlignment="1">
      <alignment horizontal="center"/>
    </xf>
    <xf numFmtId="0" fontId="16" fillId="33" borderId="0" xfId="35" applyFont="1" applyFill="1" applyBorder="1">
      <alignment/>
      <protection/>
    </xf>
    <xf numFmtId="167" fontId="16" fillId="33" borderId="0" xfId="35" applyNumberFormat="1" applyFont="1" applyFill="1" applyBorder="1">
      <alignment/>
      <protection/>
    </xf>
    <xf numFmtId="169" fontId="16" fillId="33" borderId="0" xfId="34" applyNumberFormat="1" applyFont="1" applyFill="1" applyBorder="1" applyAlignment="1">
      <alignment vertical="top" wrapText="1"/>
    </xf>
    <xf numFmtId="0" fontId="16" fillId="33" borderId="0" xfId="35" applyFont="1" applyFill="1" applyBorder="1" applyAlignment="1">
      <alignment horizontal="left"/>
      <protection/>
    </xf>
    <xf numFmtId="0" fontId="16" fillId="33" borderId="0" xfId="35" applyFont="1" applyFill="1" applyBorder="1" applyAlignment="1">
      <alignment wrapText="1"/>
      <protection/>
    </xf>
    <xf numFmtId="0" fontId="16" fillId="2" borderId="0" xfId="35" applyFont="1" applyFill="1" applyBorder="1">
      <alignment/>
      <protection/>
    </xf>
    <xf numFmtId="0" fontId="4" fillId="2" borderId="0" xfId="35" applyFont="1" applyFill="1">
      <alignment/>
      <protection/>
    </xf>
    <xf numFmtId="0" fontId="16" fillId="2" borderId="3" xfId="35" applyFont="1" applyFill="1" applyBorder="1">
      <alignment/>
      <protection/>
    </xf>
    <xf numFmtId="0" fontId="16" fillId="0" borderId="10" xfId="35" applyFont="1" applyFill="1" applyBorder="1">
      <alignment/>
      <protection/>
    </xf>
    <xf numFmtId="0" fontId="62" fillId="0" borderId="10" xfId="0" applyFont="1" applyFill="1" applyBorder="1" applyAlignment="1">
      <alignment/>
    </xf>
    <xf numFmtId="0" fontId="20" fillId="0" borderId="10" xfId="49" applyFont="1" applyFill="1" applyBorder="1" applyAlignment="1" applyProtection="1">
      <alignment/>
      <protection/>
    </xf>
    <xf numFmtId="0" fontId="21" fillId="33" borderId="0" xfId="35" applyFont="1" applyFill="1" applyBorder="1">
      <alignment/>
      <protection/>
    </xf>
    <xf numFmtId="0" fontId="16" fillId="33" borderId="0" xfId="35" applyFont="1" applyFill="1" applyBorder="1" applyAlignment="1">
      <alignment horizontal="left" indent="2"/>
      <protection/>
    </xf>
    <xf numFmtId="0" fontId="2" fillId="33" borderId="0" xfId="35" applyFill="1">
      <alignment/>
      <protection/>
    </xf>
    <xf numFmtId="3" fontId="2" fillId="33" borderId="0" xfId="35" applyNumberFormat="1" applyFill="1">
      <alignment/>
      <protection/>
    </xf>
    <xf numFmtId="0" fontId="16" fillId="2" borderId="0" xfId="35" applyFont="1" applyFill="1" applyBorder="1" applyAlignment="1">
      <alignment horizontal="left" indent="2"/>
      <protection/>
    </xf>
    <xf numFmtId="0" fontId="16" fillId="2" borderId="0" xfId="35" applyFont="1" applyFill="1" applyBorder="1" applyAlignment="1">
      <alignment horizontal="left"/>
      <protection/>
    </xf>
    <xf numFmtId="0" fontId="16" fillId="2" borderId="0" xfId="35" applyFont="1" applyFill="1" applyBorder="1" applyAlignment="1">
      <alignment wrapText="1"/>
      <protection/>
    </xf>
    <xf numFmtId="3" fontId="16" fillId="2" borderId="0" xfId="35" applyNumberFormat="1" applyFont="1" applyFill="1" applyBorder="1" applyAlignment="1">
      <alignment/>
      <protection/>
    </xf>
    <xf numFmtId="0" fontId="16" fillId="33" borderId="0" xfId="35" applyFont="1" applyFill="1" applyBorder="1" applyAlignment="1">
      <alignment/>
      <protection/>
    </xf>
    <xf numFmtId="3" fontId="16" fillId="33" borderId="0" xfId="35" applyNumberFormat="1" applyFont="1" applyFill="1" applyBorder="1" applyAlignment="1">
      <alignment/>
      <protection/>
    </xf>
    <xf numFmtId="0" fontId="16" fillId="2" borderId="0" xfId="35" applyFont="1" applyFill="1" applyBorder="1" applyAlignment="1">
      <alignment/>
      <protection/>
    </xf>
    <xf numFmtId="0" fontId="10" fillId="33" borderId="0" xfId="49" applyFont="1" applyFill="1" applyBorder="1" applyAlignment="1" applyProtection="1">
      <alignment/>
      <protection/>
    </xf>
    <xf numFmtId="0" fontId="4" fillId="33" borderId="0" xfId="35" applyFont="1" applyFill="1" applyBorder="1">
      <alignment/>
      <protection/>
    </xf>
    <xf numFmtId="167" fontId="2" fillId="33" borderId="0" xfId="35" applyNumberFormat="1" applyFill="1" applyBorder="1">
      <alignment/>
      <protection/>
    </xf>
    <xf numFmtId="1" fontId="16" fillId="33" borderId="0" xfId="35" applyNumberFormat="1" applyFont="1" applyFill="1" applyBorder="1" applyAlignment="1">
      <alignment horizontal="center"/>
      <protection/>
    </xf>
    <xf numFmtId="1" fontId="16" fillId="33" borderId="0" xfId="34" applyNumberFormat="1" applyFont="1" applyFill="1" applyBorder="1" applyAlignment="1">
      <alignment horizontal="center" vertical="top" wrapText="1"/>
    </xf>
    <xf numFmtId="3" fontId="16" fillId="2" borderId="0" xfId="35" applyNumberFormat="1" applyFont="1" applyFill="1" applyBorder="1" applyAlignment="1">
      <alignment horizontal="center"/>
      <protection/>
    </xf>
    <xf numFmtId="166" fontId="16" fillId="33" borderId="0" xfId="35" applyNumberFormat="1" applyFont="1" applyFill="1" applyBorder="1" applyAlignment="1">
      <alignment horizontal="center"/>
      <protection/>
    </xf>
    <xf numFmtId="167" fontId="16" fillId="2" borderId="0" xfId="35" applyNumberFormat="1" applyFont="1" applyFill="1" applyBorder="1" applyAlignment="1">
      <alignment horizontal="center"/>
      <protection/>
    </xf>
    <xf numFmtId="3" fontId="16" fillId="33" borderId="0" xfId="35" applyNumberFormat="1" applyFont="1" applyFill="1" applyBorder="1" applyAlignment="1">
      <alignment horizontal="center"/>
      <protection/>
    </xf>
    <xf numFmtId="168" fontId="16" fillId="2" borderId="0" xfId="35" applyNumberFormat="1" applyFont="1" applyFill="1" applyBorder="1" applyAlignment="1">
      <alignment horizontal="center"/>
      <protection/>
    </xf>
    <xf numFmtId="167" fontId="16" fillId="33" borderId="0" xfId="35" applyNumberFormat="1" applyFont="1" applyFill="1" applyBorder="1" applyAlignment="1">
      <alignment horizontal="center"/>
      <protection/>
    </xf>
    <xf numFmtId="166" fontId="16" fillId="2" borderId="0" xfId="35" applyNumberFormat="1" applyFont="1" applyFill="1" applyBorder="1" applyAlignment="1">
      <alignment horizontal="center"/>
      <protection/>
    </xf>
    <xf numFmtId="0" fontId="16" fillId="2" borderId="0" xfId="35" applyFont="1" applyFill="1" applyBorder="1" applyAlignment="1">
      <alignment horizontal="center"/>
      <protection/>
    </xf>
    <xf numFmtId="167" fontId="16" fillId="2" borderId="3" xfId="35" applyNumberFormat="1" applyFont="1" applyFill="1" applyBorder="1" applyAlignment="1">
      <alignment horizontal="center"/>
      <protection/>
    </xf>
    <xf numFmtId="0" fontId="16" fillId="33" borderId="0" xfId="36" applyFont="1" applyFill="1" applyBorder="1" applyAlignment="1">
      <alignment horizontal="left"/>
      <protection/>
    </xf>
    <xf numFmtId="0" fontId="16" fillId="33" borderId="0" xfId="36" applyFont="1" applyFill="1" applyBorder="1" applyAlignment="1">
      <alignment horizontal="center"/>
      <protection/>
    </xf>
    <xf numFmtId="0" fontId="16" fillId="33" borderId="0" xfId="35" applyFont="1" applyFill="1" applyBorder="1" applyAlignment="1">
      <alignment horizontal="center"/>
      <protection/>
    </xf>
    <xf numFmtId="3" fontId="16" fillId="33" borderId="0" xfId="36" applyNumberFormat="1" applyFont="1" applyFill="1" applyBorder="1" applyAlignment="1">
      <alignment horizontal="center"/>
      <protection/>
    </xf>
    <xf numFmtId="0" fontId="6" fillId="0" borderId="0" xfId="36" applyBorder="1" applyAlignment="1">
      <alignment horizontal="left"/>
      <protection/>
    </xf>
    <xf numFmtId="0" fontId="16" fillId="2" borderId="0" xfId="36" applyFont="1" applyFill="1" applyBorder="1" applyAlignment="1">
      <alignment horizontal="center"/>
      <protection/>
    </xf>
    <xf numFmtId="0" fontId="22" fillId="33" borderId="0" xfId="0" applyFont="1" applyFill="1" applyAlignment="1">
      <alignment/>
    </xf>
    <xf numFmtId="0" fontId="13" fillId="33" borderId="0" xfId="49" applyFont="1" applyFill="1" applyBorder="1" applyAlignment="1" applyProtection="1">
      <alignment/>
      <protection/>
    </xf>
    <xf numFmtId="0" fontId="2" fillId="33" borderId="0" xfId="35" applyFont="1" applyFill="1" applyBorder="1">
      <alignment/>
      <protection/>
    </xf>
    <xf numFmtId="0" fontId="22" fillId="33" borderId="0" xfId="0" applyFont="1" applyFill="1" applyBorder="1" applyAlignment="1">
      <alignment/>
    </xf>
    <xf numFmtId="3" fontId="2" fillId="33" borderId="0" xfId="35" applyNumberFormat="1" applyFont="1" applyFill="1" applyBorder="1">
      <alignment/>
      <protection/>
    </xf>
    <xf numFmtId="0" fontId="16" fillId="33" borderId="3" xfId="35" applyFont="1" applyFill="1" applyBorder="1" applyAlignment="1">
      <alignment wrapText="1"/>
      <protection/>
    </xf>
    <xf numFmtId="166" fontId="16" fillId="33" borderId="3" xfId="35" applyNumberFormat="1" applyFont="1" applyFill="1" applyBorder="1" applyAlignment="1">
      <alignment horizontal="center"/>
      <protection/>
    </xf>
    <xf numFmtId="3" fontId="2" fillId="33" borderId="0" xfId="35" applyNumberFormat="1" applyFill="1" applyBorder="1">
      <alignment/>
      <protection/>
    </xf>
    <xf numFmtId="0" fontId="14" fillId="33" borderId="0" xfId="35" applyFont="1" applyFill="1" applyBorder="1">
      <alignment/>
      <protection/>
    </xf>
    <xf numFmtId="0" fontId="23" fillId="0" borderId="0" xfId="35" applyFont="1" applyBorder="1">
      <alignment/>
      <protection/>
    </xf>
    <xf numFmtId="0" fontId="20" fillId="0" borderId="0" xfId="49" applyFont="1" applyBorder="1" applyAlignment="1" applyProtection="1">
      <alignment/>
      <protection/>
    </xf>
    <xf numFmtId="0" fontId="24" fillId="33" borderId="0" xfId="35" applyFont="1" applyFill="1" applyBorder="1">
      <alignment/>
      <protection/>
    </xf>
    <xf numFmtId="0" fontId="16" fillId="33" borderId="0" xfId="35" applyFont="1" applyFill="1" applyBorder="1" applyAlignment="1">
      <alignment horizontal="left" wrapText="1" indent="1"/>
      <protection/>
    </xf>
    <xf numFmtId="166" fontId="16" fillId="33" borderId="0" xfId="34" applyNumberFormat="1" applyFont="1" applyFill="1" applyBorder="1" applyAlignment="1">
      <alignment horizontal="center" wrapText="1"/>
    </xf>
    <xf numFmtId="169" fontId="16" fillId="33" borderId="0" xfId="35" applyNumberFormat="1" applyFont="1" applyFill="1" applyBorder="1" applyAlignment="1">
      <alignment horizontal="center"/>
      <protection/>
    </xf>
    <xf numFmtId="167" fontId="25" fillId="33" borderId="0" xfId="35" applyNumberFormat="1" applyFont="1" applyFill="1" applyBorder="1" applyAlignment="1">
      <alignment horizontal="center"/>
      <protection/>
    </xf>
    <xf numFmtId="3" fontId="25" fillId="33" borderId="0" xfId="35" applyNumberFormat="1" applyFont="1" applyFill="1" applyBorder="1" applyAlignment="1">
      <alignment horizontal="center"/>
      <protection/>
    </xf>
    <xf numFmtId="169" fontId="16" fillId="2" borderId="0" xfId="35" applyNumberFormat="1" applyFont="1" applyFill="1" applyBorder="1" applyAlignment="1">
      <alignment horizontal="center"/>
      <protection/>
    </xf>
    <xf numFmtId="167" fontId="25" fillId="2" borderId="0" xfId="35" applyNumberFormat="1" applyFont="1" applyFill="1" applyBorder="1" applyAlignment="1">
      <alignment horizontal="center"/>
      <protection/>
    </xf>
    <xf numFmtId="0" fontId="16" fillId="2" borderId="0" xfId="35" applyFont="1" applyFill="1" applyBorder="1" applyAlignment="1">
      <alignment horizontal="left" wrapText="1" indent="1"/>
      <protection/>
    </xf>
    <xf numFmtId="167" fontId="25" fillId="33" borderId="3" xfId="35" applyNumberFormat="1" applyFont="1" applyFill="1" applyBorder="1" applyAlignment="1">
      <alignment horizontal="center"/>
      <protection/>
    </xf>
    <xf numFmtId="167" fontId="16" fillId="33" borderId="3" xfId="35" applyNumberFormat="1" applyFont="1" applyFill="1" applyBorder="1" applyAlignment="1">
      <alignment horizontal="center"/>
      <protection/>
    </xf>
    <xf numFmtId="167" fontId="4" fillId="33" borderId="0" xfId="35" applyNumberFormat="1" applyFont="1" applyFill="1" applyBorder="1">
      <alignment/>
      <protection/>
    </xf>
    <xf numFmtId="0" fontId="16" fillId="33" borderId="0" xfId="35" applyFont="1" applyFill="1">
      <alignment/>
      <protection/>
    </xf>
    <xf numFmtId="0" fontId="26" fillId="33" borderId="0" xfId="49" applyFont="1" applyFill="1" applyBorder="1" applyAlignment="1" applyProtection="1">
      <alignment/>
      <protection/>
    </xf>
    <xf numFmtId="169" fontId="16" fillId="33" borderId="0" xfId="34" applyNumberFormat="1" applyFont="1" applyFill="1" applyBorder="1" applyAlignment="1">
      <alignment horizontal="center" vertical="top" wrapText="1"/>
    </xf>
    <xf numFmtId="166" fontId="16" fillId="33" borderId="0" xfId="34" applyNumberFormat="1" applyFont="1" applyFill="1" applyBorder="1" applyAlignment="1">
      <alignment horizontal="center" vertical="top" wrapText="1"/>
    </xf>
    <xf numFmtId="169" fontId="16" fillId="2" borderId="0" xfId="34" applyNumberFormat="1" applyFont="1" applyFill="1" applyBorder="1" applyAlignment="1">
      <alignment horizontal="center" vertical="top" wrapText="1"/>
    </xf>
    <xf numFmtId="169" fontId="16" fillId="2" borderId="3" xfId="34" applyNumberFormat="1" applyFont="1" applyFill="1" applyBorder="1" applyAlignment="1">
      <alignment horizontal="center" vertical="top" wrapText="1"/>
    </xf>
    <xf numFmtId="0" fontId="11" fillId="33" borderId="0" xfId="35" applyFont="1" applyFill="1" applyBorder="1">
      <alignment/>
      <protection/>
    </xf>
    <xf numFmtId="169" fontId="4" fillId="33" borderId="0" xfId="35" applyNumberFormat="1" applyFont="1" applyFill="1" applyBorder="1">
      <alignment/>
      <protection/>
    </xf>
    <xf numFmtId="0" fontId="27" fillId="33" borderId="0" xfId="35" applyFont="1" applyFill="1" applyBorder="1">
      <alignment/>
      <protection/>
    </xf>
    <xf numFmtId="169" fontId="16" fillId="2" borderId="3" xfId="35" applyNumberFormat="1" applyFont="1" applyFill="1" applyBorder="1" applyAlignment="1">
      <alignment horizontal="center"/>
      <protection/>
    </xf>
    <xf numFmtId="169" fontId="16" fillId="2" borderId="3" xfId="35" applyNumberFormat="1" applyFont="1" applyFill="1" applyBorder="1" applyAlignment="1">
      <alignment horizontal="center" wrapText="1"/>
      <protection/>
    </xf>
    <xf numFmtId="0" fontId="16" fillId="33" borderId="0" xfId="35" applyFont="1" applyFill="1" applyBorder="1" applyAlignment="1">
      <alignment vertical="center"/>
      <protection/>
    </xf>
    <xf numFmtId="3" fontId="16" fillId="33" borderId="0" xfId="35" applyNumberFormat="1" applyFont="1" applyFill="1" applyBorder="1" applyAlignment="1">
      <alignment horizontal="center" vertical="center"/>
      <protection/>
    </xf>
    <xf numFmtId="166" fontId="16" fillId="33" borderId="0" xfId="35" applyNumberFormat="1" applyFont="1" applyFill="1" applyBorder="1" applyAlignment="1">
      <alignment horizontal="center" vertical="center"/>
      <protection/>
    </xf>
    <xf numFmtId="0" fontId="16" fillId="33" borderId="0" xfId="35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horizontal="center"/>
    </xf>
    <xf numFmtId="0" fontId="16" fillId="2" borderId="0" xfId="35" applyFont="1" applyFill="1" applyBorder="1" applyAlignment="1">
      <alignment vertical="center"/>
      <protection/>
    </xf>
    <xf numFmtId="3" fontId="16" fillId="2" borderId="0" xfId="35" applyNumberFormat="1" applyFont="1" applyFill="1" applyBorder="1" applyAlignment="1">
      <alignment horizontal="center" vertical="center"/>
      <protection/>
    </xf>
    <xf numFmtId="0" fontId="16" fillId="2" borderId="0" xfId="35" applyFont="1" applyFill="1" applyBorder="1" applyAlignment="1">
      <alignment horizontal="left" vertical="center"/>
      <protection/>
    </xf>
    <xf numFmtId="0" fontId="16" fillId="2" borderId="0" xfId="35" applyFont="1" applyFill="1" applyBorder="1" applyAlignment="1">
      <alignment horizontal="center" vertical="center"/>
      <protection/>
    </xf>
    <xf numFmtId="0" fontId="16" fillId="33" borderId="3" xfId="35" applyFont="1" applyFill="1" applyBorder="1" applyAlignment="1">
      <alignment horizontal="center" vertical="center"/>
      <protection/>
    </xf>
    <xf numFmtId="166" fontId="25" fillId="33" borderId="0" xfId="35" applyNumberFormat="1" applyFont="1" applyFill="1" applyBorder="1" applyAlignment="1">
      <alignment horizontal="center"/>
      <protection/>
    </xf>
    <xf numFmtId="0" fontId="16" fillId="33" borderId="3" xfId="35" applyFont="1" applyFill="1" applyBorder="1" applyAlignment="1">
      <alignment horizontal="center"/>
      <protection/>
    </xf>
    <xf numFmtId="167" fontId="28" fillId="33" borderId="0" xfId="35" applyNumberFormat="1" applyFont="1" applyFill="1" applyBorder="1" applyAlignment="1">
      <alignment horizontal="center"/>
      <protection/>
    </xf>
    <xf numFmtId="170" fontId="2" fillId="33" borderId="0" xfId="35" applyNumberFormat="1" applyFill="1" applyBorder="1">
      <alignment/>
      <protection/>
    </xf>
    <xf numFmtId="171" fontId="16" fillId="33" borderId="0" xfId="35" applyNumberFormat="1" applyFont="1" applyFill="1" applyBorder="1" applyAlignment="1">
      <alignment horizontal="center"/>
      <protection/>
    </xf>
    <xf numFmtId="0" fontId="16" fillId="2" borderId="11" xfId="35" applyFont="1" applyFill="1" applyBorder="1">
      <alignment/>
      <protection/>
    </xf>
    <xf numFmtId="0" fontId="16" fillId="2" borderId="11" xfId="35" applyFont="1" applyFill="1" applyBorder="1" applyAlignment="1">
      <alignment/>
      <protection/>
    </xf>
    <xf numFmtId="0" fontId="16" fillId="33" borderId="11" xfId="35" applyFont="1" applyFill="1" applyBorder="1" applyAlignment="1">
      <alignment horizontal="left"/>
      <protection/>
    </xf>
    <xf numFmtId="0" fontId="16" fillId="33" borderId="11" xfId="35" applyFont="1" applyFill="1" applyBorder="1" applyAlignment="1">
      <alignment horizontal="center"/>
      <protection/>
    </xf>
    <xf numFmtId="167" fontId="16" fillId="33" borderId="0" xfId="36" applyNumberFormat="1" applyFont="1" applyFill="1" applyBorder="1" applyAlignment="1">
      <alignment horizontal="center"/>
      <protection/>
    </xf>
    <xf numFmtId="0" fontId="16" fillId="2" borderId="11" xfId="35" applyFont="1" applyFill="1" applyBorder="1" applyAlignment="1">
      <alignment horizontal="center"/>
      <protection/>
    </xf>
    <xf numFmtId="0" fontId="16" fillId="33" borderId="3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center"/>
    </xf>
    <xf numFmtId="3" fontId="25" fillId="2" borderId="0" xfId="35" applyNumberFormat="1" applyFont="1" applyFill="1" applyBorder="1" applyAlignment="1">
      <alignment horizontal="center"/>
      <protection/>
    </xf>
    <xf numFmtId="0" fontId="16" fillId="33" borderId="11" xfId="35" applyFont="1" applyFill="1" applyBorder="1">
      <alignment/>
      <protection/>
    </xf>
    <xf numFmtId="3" fontId="16" fillId="33" borderId="0" xfId="34" applyNumberFormat="1" applyFont="1" applyFill="1" applyBorder="1" applyAlignment="1">
      <alignment horizontal="center" vertical="top" wrapText="1"/>
    </xf>
    <xf numFmtId="3" fontId="16" fillId="2" borderId="0" xfId="34" applyNumberFormat="1" applyFont="1" applyFill="1" applyBorder="1" applyAlignment="1">
      <alignment horizontal="center" vertical="top" wrapText="1"/>
    </xf>
    <xf numFmtId="3" fontId="16" fillId="33" borderId="0" xfId="67" applyNumberFormat="1" applyFont="1" applyFill="1" applyBorder="1" applyAlignment="1">
      <alignment horizontal="center"/>
    </xf>
    <xf numFmtId="167" fontId="16" fillId="2" borderId="0" xfId="34" applyNumberFormat="1" applyFont="1" applyFill="1" applyBorder="1" applyAlignment="1">
      <alignment horizontal="center" vertical="top" wrapText="1"/>
    </xf>
    <xf numFmtId="1" fontId="16" fillId="2" borderId="0" xfId="34" applyNumberFormat="1" applyFont="1" applyFill="1" applyBorder="1" applyAlignment="1">
      <alignment horizontal="center" vertical="top" wrapText="1"/>
    </xf>
    <xf numFmtId="1" fontId="16" fillId="2" borderId="0" xfId="35" applyNumberFormat="1" applyFont="1" applyFill="1" applyBorder="1" applyAlignment="1">
      <alignment horizontal="center"/>
      <protection/>
    </xf>
    <xf numFmtId="1" fontId="16" fillId="33" borderId="0" xfId="67" applyNumberFormat="1" applyFont="1" applyFill="1" applyBorder="1" applyAlignment="1">
      <alignment horizontal="center"/>
    </xf>
    <xf numFmtId="171" fontId="16" fillId="33" borderId="0" xfId="35" applyNumberFormat="1" applyFont="1" applyFill="1" applyBorder="1" applyAlignment="1">
      <alignment horizontal="center" vertical="center"/>
      <protection/>
    </xf>
    <xf numFmtId="171" fontId="16" fillId="2" borderId="0" xfId="35" applyNumberFormat="1" applyFont="1" applyFill="1" applyBorder="1" applyAlignment="1">
      <alignment horizontal="center" vertical="center"/>
      <protection/>
    </xf>
    <xf numFmtId="0" fontId="16" fillId="2" borderId="0" xfId="35" applyFont="1" applyFill="1" applyBorder="1" applyAlignment="1" quotePrefix="1">
      <alignment vertical="center"/>
      <protection/>
    </xf>
    <xf numFmtId="0" fontId="16" fillId="33" borderId="0" xfId="35" applyFont="1" applyFill="1" applyBorder="1" applyAlignment="1" quotePrefix="1">
      <alignment vertical="center"/>
      <protection/>
    </xf>
    <xf numFmtId="0" fontId="16" fillId="33" borderId="3" xfId="35" applyFont="1" applyFill="1" applyBorder="1" applyAlignment="1" quotePrefix="1">
      <alignment vertical="center"/>
      <protection/>
    </xf>
    <xf numFmtId="171" fontId="16" fillId="2" borderId="0" xfId="35" applyNumberFormat="1" applyFont="1" applyFill="1" applyBorder="1" applyAlignment="1">
      <alignment horizontal="center"/>
      <protection/>
    </xf>
    <xf numFmtId="0" fontId="16" fillId="33" borderId="0" xfId="35" applyFont="1" applyFill="1" applyBorder="1" quotePrefix="1">
      <alignment/>
      <protection/>
    </xf>
    <xf numFmtId="0" fontId="16" fillId="2" borderId="0" xfId="35" applyFont="1" applyFill="1" applyBorder="1" quotePrefix="1">
      <alignment/>
      <protection/>
    </xf>
    <xf numFmtId="0" fontId="16" fillId="33" borderId="3" xfId="35" applyFont="1" applyFill="1" applyBorder="1" quotePrefix="1">
      <alignment/>
      <protection/>
    </xf>
    <xf numFmtId="3" fontId="63" fillId="2" borderId="0" xfId="35" applyNumberFormat="1" applyFont="1" applyFill="1" applyBorder="1" applyAlignment="1">
      <alignment horizontal="center"/>
      <protection/>
    </xf>
    <xf numFmtId="49" fontId="6" fillId="0" borderId="0" xfId="38" applyNumberFormat="1" applyFont="1" applyBorder="1" applyAlignment="1">
      <alignment vertical="top" readingOrder="1"/>
      <protection/>
    </xf>
    <xf numFmtId="49" fontId="0" fillId="0" borderId="0" xfId="0" applyNumberFormat="1" applyAlignment="1">
      <alignment vertical="top" readingOrder="1"/>
    </xf>
    <xf numFmtId="49" fontId="0" fillId="0" borderId="0" xfId="0" applyNumberFormat="1" applyAlignment="1">
      <alignment vertical="center" readingOrder="1"/>
    </xf>
    <xf numFmtId="41" fontId="16" fillId="33" borderId="0" xfId="35" applyNumberFormat="1" applyFont="1" applyFill="1" applyBorder="1">
      <alignment/>
      <protection/>
    </xf>
    <xf numFmtId="41" fontId="64" fillId="33" borderId="0" xfId="64" applyNumberFormat="1" applyFont="1" applyFill="1" applyBorder="1" applyAlignment="1">
      <alignment/>
    </xf>
    <xf numFmtId="169" fontId="65" fillId="33" borderId="0" xfId="35" applyNumberFormat="1" applyFont="1" applyFill="1" applyBorder="1">
      <alignment/>
      <protection/>
    </xf>
    <xf numFmtId="169" fontId="65" fillId="0" borderId="0" xfId="35" applyNumberFormat="1" applyFont="1" applyFill="1" applyBorder="1">
      <alignment/>
      <protection/>
    </xf>
    <xf numFmtId="3" fontId="66" fillId="33" borderId="0" xfId="35" applyNumberFormat="1" applyFont="1" applyFill="1" applyBorder="1">
      <alignment/>
      <protection/>
    </xf>
    <xf numFmtId="3" fontId="16" fillId="0" borderId="0" xfId="35" applyNumberFormat="1" applyFont="1" applyFill="1" applyBorder="1" applyAlignment="1">
      <alignment horizontal="center"/>
      <protection/>
    </xf>
    <xf numFmtId="0" fontId="16" fillId="2" borderId="11" xfId="0" applyFont="1" applyFill="1" applyBorder="1" applyAlignment="1">
      <alignment horizontal="center"/>
    </xf>
    <xf numFmtId="0" fontId="14" fillId="34" borderId="0" xfId="35" applyFont="1" applyFill="1" applyBorder="1">
      <alignment/>
      <protection/>
    </xf>
    <xf numFmtId="0" fontId="6" fillId="34" borderId="0" xfId="36" applyFill="1">
      <alignment/>
      <protection/>
    </xf>
    <xf numFmtId="0" fontId="6" fillId="0" borderId="0" xfId="36" applyFill="1">
      <alignment/>
      <protection/>
    </xf>
    <xf numFmtId="0" fontId="15" fillId="0" borderId="0" xfId="36" applyFont="1" applyFill="1">
      <alignment/>
      <protection/>
    </xf>
    <xf numFmtId="0" fontId="10" fillId="34" borderId="0" xfId="49" applyFont="1" applyFill="1" applyBorder="1" applyAlignment="1" applyProtection="1">
      <alignment horizontal="left"/>
      <protection/>
    </xf>
    <xf numFmtId="0" fontId="1" fillId="0" borderId="0" xfId="37" applyFill="1" applyBorder="1">
      <alignment/>
      <protection/>
    </xf>
    <xf numFmtId="0" fontId="17" fillId="0" borderId="0" xfId="37" applyFont="1" applyFill="1" applyBorder="1">
      <alignment/>
      <protection/>
    </xf>
    <xf numFmtId="0" fontId="2" fillId="0" borderId="0" xfId="35" applyFill="1">
      <alignment/>
      <protection/>
    </xf>
    <xf numFmtId="0" fontId="18" fillId="0" borderId="0" xfId="35" applyFont="1" applyFill="1">
      <alignment/>
      <protection/>
    </xf>
    <xf numFmtId="0" fontId="16" fillId="34" borderId="0" xfId="36" applyFont="1" applyFill="1" applyBorder="1" applyAlignment="1">
      <alignment horizontal="center"/>
      <protection/>
    </xf>
    <xf numFmtId="0" fontId="16" fillId="34" borderId="0" xfId="35" applyFont="1" applyFill="1" applyBorder="1" applyAlignment="1">
      <alignment horizontal="left"/>
      <protection/>
    </xf>
    <xf numFmtId="3" fontId="16" fillId="34" borderId="0" xfId="35" applyNumberFormat="1" applyFont="1" applyFill="1" applyBorder="1" applyAlignment="1">
      <alignment horizontal="center"/>
      <protection/>
    </xf>
    <xf numFmtId="167" fontId="16" fillId="34" borderId="0" xfId="35" applyNumberFormat="1" applyFont="1" applyFill="1" applyBorder="1" applyAlignment="1">
      <alignment horizontal="center"/>
      <protection/>
    </xf>
    <xf numFmtId="166" fontId="16" fillId="34" borderId="0" xfId="35" applyNumberFormat="1" applyFont="1" applyFill="1" applyBorder="1" applyAlignment="1">
      <alignment horizontal="center"/>
      <protection/>
    </xf>
    <xf numFmtId="3" fontId="16" fillId="34" borderId="0" xfId="36" applyNumberFormat="1" applyFont="1" applyFill="1" applyBorder="1" applyAlignment="1">
      <alignment horizontal="center"/>
      <protection/>
    </xf>
    <xf numFmtId="0" fontId="6" fillId="0" borderId="0" xfId="36" applyFill="1" applyBorder="1">
      <alignment/>
      <protection/>
    </xf>
    <xf numFmtId="0" fontId="15" fillId="0" borderId="0" xfId="36" applyFont="1" applyFill="1" applyBorder="1">
      <alignment/>
      <protection/>
    </xf>
    <xf numFmtId="0" fontId="16" fillId="34" borderId="0" xfId="36" applyFont="1" applyFill="1" applyBorder="1" applyAlignment="1">
      <alignment horizontal="center" vertical="center"/>
      <protection/>
    </xf>
    <xf numFmtId="0" fontId="16" fillId="33" borderId="0" xfId="35" applyFont="1" applyFill="1" applyBorder="1" applyAlignment="1">
      <alignment horizontal="left" wrapText="1"/>
      <protection/>
    </xf>
    <xf numFmtId="9" fontId="16" fillId="2" borderId="0" xfId="64" applyFont="1" applyFill="1" applyBorder="1" applyAlignment="1">
      <alignment horizontal="center"/>
    </xf>
    <xf numFmtId="166" fontId="16" fillId="2" borderId="0" xfId="64" applyNumberFormat="1" applyFont="1" applyFill="1" applyBorder="1" applyAlignment="1">
      <alignment horizontal="center"/>
    </xf>
    <xf numFmtId="166" fontId="16" fillId="33" borderId="0" xfId="64" applyNumberFormat="1" applyFont="1" applyFill="1" applyBorder="1" applyAlignment="1">
      <alignment horizontal="center"/>
    </xf>
    <xf numFmtId="9" fontId="16" fillId="33" borderId="0" xfId="64" applyFont="1" applyFill="1" applyBorder="1" applyAlignment="1">
      <alignment horizontal="center"/>
    </xf>
    <xf numFmtId="3" fontId="0" fillId="0" borderId="0" xfId="0" applyNumberFormat="1" applyAlignment="1">
      <alignment/>
    </xf>
    <xf numFmtId="9" fontId="0" fillId="0" borderId="0" xfId="64" applyFont="1" applyAlignment="1">
      <alignment/>
    </xf>
    <xf numFmtId="0" fontId="12" fillId="0" borderId="0" xfId="49" applyFont="1" applyBorder="1" applyAlignment="1" applyProtection="1">
      <alignment/>
      <protection/>
    </xf>
    <xf numFmtId="3" fontId="16" fillId="33" borderId="3" xfId="0" applyNumberFormat="1" applyFont="1" applyFill="1" applyBorder="1" applyAlignment="1">
      <alignment horizontal="center"/>
    </xf>
    <xf numFmtId="2" fontId="2" fillId="33" borderId="0" xfId="35" applyNumberFormat="1" applyFill="1">
      <alignment/>
      <protection/>
    </xf>
    <xf numFmtId="166" fontId="2" fillId="33" borderId="0" xfId="64" applyNumberFormat="1" applyFont="1" applyFill="1" applyAlignment="1">
      <alignment/>
    </xf>
    <xf numFmtId="171" fontId="16" fillId="33" borderId="3" xfId="67" applyNumberFormat="1" applyFont="1" applyFill="1" applyBorder="1" applyAlignment="1">
      <alignment horizontal="center"/>
    </xf>
    <xf numFmtId="0" fontId="16" fillId="33" borderId="0" xfId="35" applyFont="1" applyFill="1" applyBorder="1" applyAlignment="1">
      <alignment horizontal="left"/>
      <protection/>
    </xf>
    <xf numFmtId="0" fontId="16" fillId="33" borderId="0" xfId="36" applyFont="1" applyFill="1" applyBorder="1" applyAlignment="1">
      <alignment horizontal="center"/>
      <protection/>
    </xf>
    <xf numFmtId="0" fontId="16" fillId="2" borderId="11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center"/>
    </xf>
    <xf numFmtId="9" fontId="15" fillId="0" borderId="0" xfId="64" applyFont="1" applyFill="1" applyAlignment="1">
      <alignment/>
    </xf>
    <xf numFmtId="9" fontId="22" fillId="33" borderId="0" xfId="64" applyFont="1" applyFill="1" applyBorder="1" applyAlignment="1">
      <alignment/>
    </xf>
    <xf numFmtId="10" fontId="2" fillId="33" borderId="0" xfId="64" applyNumberFormat="1" applyFont="1" applyFill="1" applyAlignment="1">
      <alignment/>
    </xf>
    <xf numFmtId="172" fontId="2" fillId="33" borderId="0" xfId="35" applyNumberForma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9" fontId="24" fillId="33" borderId="0" xfId="64" applyFont="1" applyFill="1" applyBorder="1" applyAlignment="1">
      <alignment/>
    </xf>
    <xf numFmtId="9" fontId="24" fillId="33" borderId="0" xfId="64" applyNumberFormat="1" applyFont="1" applyFill="1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 3" xfId="36"/>
    <cellStyle name="Normal 4" xfId="37"/>
    <cellStyle name="Normal_Index" xfId="38"/>
    <cellStyle name="Percent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51.140625" style="0" customWidth="1"/>
    <col min="2" max="2" width="3.7109375" style="15" customWidth="1"/>
    <col min="4" max="4" width="4.8515625" style="0" customWidth="1"/>
    <col min="5" max="15" width="9.140625" style="0" customWidth="1"/>
  </cols>
  <sheetData>
    <row r="1" spans="1:30" ht="26.25">
      <c r="A1" s="71" t="s">
        <v>27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 customHeight="1">
      <c r="A2" s="29" t="s">
        <v>28</v>
      </c>
      <c r="B2" s="9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41"/>
      <c r="N2" s="141"/>
      <c r="O2" s="142"/>
      <c r="P2" s="14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16" ht="15">
      <c r="A3" s="30"/>
      <c r="B3" s="12"/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141"/>
      <c r="N3" s="141"/>
      <c r="O3" s="142"/>
      <c r="P3" s="142"/>
    </row>
    <row r="4" spans="1:16" ht="15">
      <c r="A4" s="29" t="s">
        <v>99</v>
      </c>
      <c r="B4" s="12"/>
      <c r="C4" s="140"/>
      <c r="D4" s="140"/>
      <c r="E4" s="140"/>
      <c r="F4" s="140"/>
      <c r="G4" s="140"/>
      <c r="H4" s="140"/>
      <c r="I4" s="140"/>
      <c r="J4" s="140"/>
      <c r="K4" s="140"/>
      <c r="L4" s="141"/>
      <c r="M4" s="141"/>
      <c r="N4" s="141"/>
      <c r="O4" s="142"/>
      <c r="P4" s="142"/>
    </row>
    <row r="5" spans="1:16" ht="15">
      <c r="A5" s="31" t="s">
        <v>100</v>
      </c>
      <c r="B5" s="12"/>
      <c r="C5" s="140"/>
      <c r="D5" s="140"/>
      <c r="E5" s="140"/>
      <c r="F5" s="140"/>
      <c r="G5" s="140"/>
      <c r="H5" s="140"/>
      <c r="I5" s="140"/>
      <c r="J5" s="140"/>
      <c r="K5" s="140"/>
      <c r="L5" s="141"/>
      <c r="M5" s="141"/>
      <c r="N5" s="141"/>
      <c r="O5" s="142"/>
      <c r="P5" s="142"/>
    </row>
    <row r="6" spans="1:30" ht="15">
      <c r="A6" s="29" t="s">
        <v>49</v>
      </c>
      <c r="B6" s="9"/>
      <c r="C6" s="140"/>
      <c r="D6" s="140"/>
      <c r="E6" s="140"/>
      <c r="F6" s="140"/>
      <c r="G6" s="140"/>
      <c r="H6" s="140"/>
      <c r="I6" s="140"/>
      <c r="J6" s="140"/>
      <c r="K6" s="140"/>
      <c r="L6" s="141"/>
      <c r="M6" s="141"/>
      <c r="N6" s="141"/>
      <c r="O6" s="142"/>
      <c r="P6" s="142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16" ht="15" customHeight="1">
      <c r="A7" s="31" t="s">
        <v>0</v>
      </c>
      <c r="B7" s="13"/>
      <c r="C7" s="140"/>
      <c r="D7" s="140"/>
      <c r="E7" s="140"/>
      <c r="F7" s="140"/>
      <c r="G7" s="140"/>
      <c r="H7" s="140"/>
      <c r="I7" s="140"/>
      <c r="J7" s="140"/>
      <c r="K7" s="140"/>
      <c r="L7" s="141"/>
      <c r="M7" s="141"/>
      <c r="N7" s="141"/>
      <c r="O7" s="142"/>
      <c r="P7" s="142"/>
    </row>
    <row r="8" spans="1:16" ht="15">
      <c r="A8" s="29" t="s">
        <v>62</v>
      </c>
      <c r="B8" s="9"/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141"/>
      <c r="N8" s="141"/>
      <c r="O8" s="142"/>
      <c r="P8" s="142"/>
    </row>
    <row r="9" spans="1:16" ht="15" customHeight="1">
      <c r="A9" s="31" t="s">
        <v>44</v>
      </c>
      <c r="B9" s="13"/>
      <c r="C9" s="140"/>
      <c r="D9" s="140"/>
      <c r="E9" s="140"/>
      <c r="F9" s="140"/>
      <c r="G9" s="140"/>
      <c r="H9" s="140"/>
      <c r="I9" s="140"/>
      <c r="J9" s="140"/>
      <c r="K9" s="140"/>
      <c r="L9" s="141"/>
      <c r="M9" s="141"/>
      <c r="N9" s="141"/>
      <c r="O9" s="142"/>
      <c r="P9" s="142"/>
    </row>
    <row r="10" spans="1:16" ht="15">
      <c r="A10" s="29" t="s">
        <v>50</v>
      </c>
      <c r="B10" s="9"/>
      <c r="C10" s="140"/>
      <c r="D10" s="140"/>
      <c r="E10" s="140"/>
      <c r="F10" s="140"/>
      <c r="G10" s="140"/>
      <c r="H10" s="140"/>
      <c r="I10" s="140"/>
      <c r="J10" s="140"/>
      <c r="K10" s="140"/>
      <c r="L10" s="141"/>
      <c r="M10" s="141"/>
      <c r="N10" s="141"/>
      <c r="O10" s="142"/>
      <c r="P10" s="142"/>
    </row>
    <row r="11" spans="1:16" ht="13.5" customHeight="1">
      <c r="A11" s="31" t="s">
        <v>23</v>
      </c>
      <c r="B11" s="13"/>
      <c r="C11" s="140"/>
      <c r="D11" s="140"/>
      <c r="E11" s="140"/>
      <c r="F11" s="140"/>
      <c r="G11" s="140"/>
      <c r="H11" s="140"/>
      <c r="I11" s="140"/>
      <c r="J11" s="140"/>
      <c r="K11" s="140"/>
      <c r="L11" s="141"/>
      <c r="M11" s="141"/>
      <c r="N11" s="141"/>
      <c r="O11" s="142"/>
      <c r="P11" s="142"/>
    </row>
    <row r="12" spans="1:16" ht="13.5" customHeight="1">
      <c r="A12" s="31" t="s">
        <v>29</v>
      </c>
      <c r="B12" s="13"/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141"/>
      <c r="N12" s="141"/>
      <c r="O12" s="142"/>
      <c r="P12" s="142"/>
    </row>
    <row r="13" spans="1:16" ht="13.5" customHeight="1">
      <c r="A13" s="31" t="s">
        <v>30</v>
      </c>
      <c r="B13" s="13"/>
      <c r="C13" s="140"/>
      <c r="D13" s="140"/>
      <c r="E13" s="140"/>
      <c r="F13" s="140"/>
      <c r="G13" s="140"/>
      <c r="H13" s="140"/>
      <c r="I13" s="140"/>
      <c r="J13" s="140"/>
      <c r="K13" s="140"/>
      <c r="L13" s="141"/>
      <c r="M13" s="141"/>
      <c r="N13" s="141"/>
      <c r="O13" s="142"/>
      <c r="P13" s="142"/>
    </row>
    <row r="14" spans="1:16" ht="13.5" customHeight="1">
      <c r="A14" s="31" t="s">
        <v>46</v>
      </c>
      <c r="B14" s="13"/>
      <c r="C14" s="140"/>
      <c r="D14" s="140"/>
      <c r="E14" s="140"/>
      <c r="F14" s="140"/>
      <c r="G14" s="140"/>
      <c r="H14" s="140"/>
      <c r="I14" s="140"/>
      <c r="J14" s="140"/>
      <c r="K14" s="140"/>
      <c r="L14" s="141"/>
      <c r="M14" s="141"/>
      <c r="N14" s="141"/>
      <c r="O14" s="142"/>
      <c r="P14" s="142"/>
    </row>
    <row r="15" spans="1:16" ht="13.5" customHeight="1">
      <c r="A15" s="31" t="s">
        <v>42</v>
      </c>
      <c r="B15" s="13"/>
      <c r="C15" s="140"/>
      <c r="D15" s="140"/>
      <c r="E15" s="140"/>
      <c r="F15" s="140"/>
      <c r="G15" s="140"/>
      <c r="H15" s="140"/>
      <c r="I15" s="140"/>
      <c r="J15" s="140"/>
      <c r="K15" s="140"/>
      <c r="L15" s="141"/>
      <c r="M15" s="141"/>
      <c r="N15" s="141"/>
      <c r="O15" s="142"/>
      <c r="P15" s="142"/>
    </row>
    <row r="16" spans="1:16" ht="13.5" customHeight="1">
      <c r="A16" s="29" t="s">
        <v>51</v>
      </c>
      <c r="B16" s="9"/>
      <c r="C16" s="140"/>
      <c r="D16" s="140"/>
      <c r="E16" s="140"/>
      <c r="F16" s="140"/>
      <c r="G16" s="140"/>
      <c r="H16" s="140"/>
      <c r="I16" s="140"/>
      <c r="J16" s="140"/>
      <c r="K16" s="140"/>
      <c r="L16" s="141"/>
      <c r="M16" s="141"/>
      <c r="N16" s="141"/>
      <c r="O16" s="142"/>
      <c r="P16" s="142"/>
    </row>
    <row r="17" spans="1:16" ht="13.5" customHeight="1">
      <c r="A17" s="31" t="s">
        <v>32</v>
      </c>
      <c r="B17" s="13"/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141"/>
      <c r="N17" s="141"/>
      <c r="O17" s="142"/>
      <c r="P17" s="142"/>
    </row>
    <row r="18" spans="1:16" ht="13.5" customHeight="1">
      <c r="A18" s="29" t="s">
        <v>48</v>
      </c>
      <c r="B18" s="9"/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141"/>
      <c r="N18" s="141"/>
      <c r="O18" s="142"/>
      <c r="P18" s="142"/>
    </row>
    <row r="19" spans="1:2" ht="13.5" customHeight="1">
      <c r="A19" s="31" t="s">
        <v>37</v>
      </c>
      <c r="B19" s="13"/>
    </row>
    <row r="20" spans="1:2" ht="13.5" customHeight="1">
      <c r="A20" s="31" t="s">
        <v>38</v>
      </c>
      <c r="B20" s="13"/>
    </row>
    <row r="21" spans="1:2" ht="13.5" customHeight="1">
      <c r="A21" s="31" t="s">
        <v>39</v>
      </c>
      <c r="B21" s="13"/>
    </row>
    <row r="22" spans="1:2" ht="13.5" customHeight="1">
      <c r="A22" s="31" t="s">
        <v>40</v>
      </c>
      <c r="B22" s="13"/>
    </row>
    <row r="23" spans="1:2" ht="13.5" customHeight="1">
      <c r="A23" s="31" t="s">
        <v>41</v>
      </c>
      <c r="B23" s="13"/>
    </row>
    <row r="24" spans="1:2" ht="13.5" customHeight="1">
      <c r="A24" s="31" t="s">
        <v>45</v>
      </c>
      <c r="B24" s="13"/>
    </row>
    <row r="25" spans="1:2" ht="15">
      <c r="A25" s="5"/>
      <c r="B25" s="14"/>
    </row>
    <row r="41" spans="1:2" ht="15">
      <c r="A41" s="3"/>
      <c r="B41" s="16"/>
    </row>
    <row r="42" spans="1:2" ht="15">
      <c r="A42" s="3"/>
      <c r="B42" s="16"/>
    </row>
  </sheetData>
  <sheetProtection/>
  <hyperlinks>
    <hyperlink ref="A7" location="Russia!A1" display="Russia"/>
    <hyperlink ref="A11" location="Algeria!A1" display="Algeria"/>
    <hyperlink ref="A13" location="Bangladesh!A1" display="Bangladesh"/>
    <hyperlink ref="A17" location="Ukraine!A1" display="Ukraine"/>
    <hyperlink ref="A19" location="Kazakhstan!A1" display="Kazakhstan"/>
    <hyperlink ref="A20" location="Uzbekistan!A1" display="Uzbekistan"/>
    <hyperlink ref="A21" location="Armenia!A1" display="Armenia"/>
    <hyperlink ref="A12" location="Pakistan!A1" display="Pakistan"/>
    <hyperlink ref="A22" location="Tajikistan!A1" display="Tajikistan"/>
    <hyperlink ref="A23" location="Georgia!A1" display="Georgia"/>
    <hyperlink ref="A24" location="Kyrgyzstan!A1" display="Kyrgyzstan"/>
    <hyperlink ref="A15" location="SEA!A1" display="SEA"/>
    <hyperlink ref="A14" location="'Sub Saharan Africa'!A1" display="Sub Saharan Africa"/>
    <hyperlink ref="A9" location="Italy!A1" display="Italy"/>
    <hyperlink ref="A5" location="'Consolidated VIP ltd'!A1" display="Consolidated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I34"/>
    </sheetView>
  </sheetViews>
  <sheetFormatPr defaultColWidth="9.140625" defaultRowHeight="15"/>
  <cols>
    <col min="1" max="1" width="55.7109375" style="1" customWidth="1"/>
    <col min="2" max="9" width="9.140625" style="1" customWidth="1"/>
    <col min="10" max="24" width="9.140625" style="10" customWidth="1"/>
    <col min="25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pans="1:9" ht="26.25">
      <c r="A1" s="71" t="s">
        <v>38</v>
      </c>
      <c r="B1" s="92"/>
      <c r="C1" s="92"/>
      <c r="D1" s="92"/>
      <c r="E1" s="92"/>
      <c r="F1" s="92"/>
      <c r="G1" s="92"/>
      <c r="H1" s="92"/>
      <c r="I1" s="92"/>
    </row>
    <row r="2" spans="1:9" ht="12.75">
      <c r="A2" s="175" t="s">
        <v>47</v>
      </c>
      <c r="B2" s="92"/>
      <c r="C2" s="92"/>
      <c r="D2" s="92"/>
      <c r="E2" s="92"/>
      <c r="F2" s="92"/>
      <c r="G2" s="92"/>
      <c r="H2" s="92"/>
      <c r="I2" s="92"/>
    </row>
    <row r="3" spans="1:9" ht="13.5" thickBot="1">
      <c r="A3" s="118" t="s">
        <v>66</v>
      </c>
      <c r="B3" s="20"/>
      <c r="C3" s="20"/>
      <c r="D3" s="20"/>
      <c r="E3" s="20"/>
      <c r="F3" s="20"/>
      <c r="G3" s="20"/>
      <c r="H3" s="20"/>
      <c r="I3" s="20"/>
    </row>
    <row r="4" spans="1:9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ht="12.75">
      <c r="A5" s="21" t="s">
        <v>8</v>
      </c>
      <c r="B5" s="51">
        <v>45.3</v>
      </c>
      <c r="C5" s="51">
        <v>51.4</v>
      </c>
      <c r="D5" s="51">
        <v>53.8</v>
      </c>
      <c r="E5" s="51">
        <v>59</v>
      </c>
      <c r="F5" s="51">
        <v>58.9</v>
      </c>
      <c r="G5" s="123">
        <v>65.9</v>
      </c>
      <c r="H5" s="123">
        <v>72.9</v>
      </c>
      <c r="I5" s="123">
        <v>79.68</v>
      </c>
    </row>
    <row r="6" spans="1:24" s="27" customFormat="1" ht="12.75">
      <c r="A6" s="26" t="s">
        <v>9</v>
      </c>
      <c r="B6" s="48">
        <v>34.3</v>
      </c>
      <c r="C6" s="48">
        <v>39.2</v>
      </c>
      <c r="D6" s="48">
        <v>39.2</v>
      </c>
      <c r="E6" s="48">
        <v>42.9</v>
      </c>
      <c r="F6" s="48">
        <v>44.8</v>
      </c>
      <c r="G6" s="124">
        <v>48.9</v>
      </c>
      <c r="H6" s="124">
        <v>54.8</v>
      </c>
      <c r="I6" s="124">
        <v>59.82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9" ht="12.75">
      <c r="A7" s="21" t="s">
        <v>10</v>
      </c>
      <c r="B7" s="49">
        <v>0.7571743929359823</v>
      </c>
      <c r="C7" s="49">
        <v>0.7626459143968872</v>
      </c>
      <c r="D7" s="49">
        <v>0.7286245353159853</v>
      </c>
      <c r="E7" s="49">
        <v>0.727</v>
      </c>
      <c r="F7" s="49">
        <v>0.761</v>
      </c>
      <c r="G7" s="89">
        <v>0.742</v>
      </c>
      <c r="H7" s="89">
        <v>0.7517146776406035</v>
      </c>
      <c r="I7" s="89">
        <v>0.7507530120481927</v>
      </c>
    </row>
    <row r="8" spans="1:24" s="27" customFormat="1" ht="12.75">
      <c r="A8" s="26" t="s">
        <v>11</v>
      </c>
      <c r="B8" s="48">
        <v>19.599999999999998</v>
      </c>
      <c r="C8" s="48">
        <v>20</v>
      </c>
      <c r="D8" s="48">
        <v>21.9</v>
      </c>
      <c r="E8" s="48">
        <v>21.2</v>
      </c>
      <c r="F8" s="48">
        <v>26.9</v>
      </c>
      <c r="G8" s="48" t="s">
        <v>81</v>
      </c>
      <c r="H8" s="48" t="s">
        <v>81</v>
      </c>
      <c r="I8" s="48" t="s">
        <v>81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9" ht="12.75">
      <c r="A9" s="21" t="s">
        <v>12</v>
      </c>
      <c r="B9" s="49">
        <v>0.433</v>
      </c>
      <c r="C9" s="49">
        <v>0.389</v>
      </c>
      <c r="D9" s="49">
        <v>0.407</v>
      </c>
      <c r="E9" s="49">
        <v>0.359</v>
      </c>
      <c r="F9" s="49">
        <v>0.457</v>
      </c>
      <c r="G9" s="49" t="s">
        <v>81</v>
      </c>
      <c r="H9" s="49" t="s">
        <v>81</v>
      </c>
      <c r="I9" s="49" t="s">
        <v>81</v>
      </c>
    </row>
    <row r="10" spans="1:24" s="27" customFormat="1" ht="12.75">
      <c r="A10" s="26" t="s">
        <v>17</v>
      </c>
      <c r="B10" s="48">
        <v>19.6</v>
      </c>
      <c r="C10" s="48">
        <v>20</v>
      </c>
      <c r="D10" s="48">
        <v>21.9</v>
      </c>
      <c r="E10" s="48">
        <v>21.2</v>
      </c>
      <c r="F10" s="48">
        <v>26.9</v>
      </c>
      <c r="G10" s="48">
        <v>28.3</v>
      </c>
      <c r="H10" s="48">
        <v>34.5</v>
      </c>
      <c r="I10" s="48">
        <v>32.6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9" ht="12.75">
      <c r="A11" s="21" t="s">
        <v>22</v>
      </c>
      <c r="B11" s="49">
        <v>0.433</v>
      </c>
      <c r="C11" s="49">
        <v>0.389</v>
      </c>
      <c r="D11" s="49">
        <v>0.407</v>
      </c>
      <c r="E11" s="49">
        <v>0.359</v>
      </c>
      <c r="F11" s="49">
        <v>0.457</v>
      </c>
      <c r="G11" s="49">
        <v>0.429</v>
      </c>
      <c r="H11" s="89">
        <v>0.4732510288065843</v>
      </c>
      <c r="I11" s="89">
        <v>0.40913654618473894</v>
      </c>
    </row>
    <row r="12" spans="1:9" ht="12.75">
      <c r="A12" s="26" t="s">
        <v>106</v>
      </c>
      <c r="B12" s="48">
        <v>14.08029627</v>
      </c>
      <c r="C12" s="48">
        <v>18.56691151</v>
      </c>
      <c r="D12" s="48">
        <v>16.7477409</v>
      </c>
      <c r="E12" s="48">
        <v>21.37547634</v>
      </c>
      <c r="F12" s="48">
        <v>17.1693263</v>
      </c>
      <c r="G12" s="48">
        <v>19.850221310000002</v>
      </c>
      <c r="H12" s="48">
        <v>19.49555106</v>
      </c>
      <c r="I12" s="48">
        <v>25.865863</v>
      </c>
    </row>
    <row r="13" spans="1:9" ht="12.75">
      <c r="A13" s="21" t="s">
        <v>77</v>
      </c>
      <c r="B13" s="125">
        <v>3.4705514500000003</v>
      </c>
      <c r="C13" s="125">
        <v>3.8475654800000005</v>
      </c>
      <c r="D13" s="125">
        <v>4.42542085</v>
      </c>
      <c r="E13" s="125">
        <v>5.64452544</v>
      </c>
      <c r="F13" s="125">
        <v>3.40248644</v>
      </c>
      <c r="G13" s="125">
        <v>4.15790254</v>
      </c>
      <c r="H13" s="125">
        <v>5.983371699999999</v>
      </c>
      <c r="I13" s="125">
        <v>7.936756</v>
      </c>
    </row>
    <row r="14" spans="1:24" s="27" customFormat="1" ht="12.75">
      <c r="A14" s="26" t="s">
        <v>68</v>
      </c>
      <c r="B14" s="48">
        <v>17.9</v>
      </c>
      <c r="C14" s="48">
        <v>28.5</v>
      </c>
      <c r="D14" s="48">
        <v>22.4</v>
      </c>
      <c r="E14" s="48">
        <v>78.2</v>
      </c>
      <c r="F14" s="48">
        <v>39.5</v>
      </c>
      <c r="G14" s="124">
        <v>26.5</v>
      </c>
      <c r="H14" s="124">
        <v>67.63119694808552</v>
      </c>
      <c r="I14" s="124">
        <v>85.1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9" ht="12.75">
      <c r="A15" s="21"/>
      <c r="B15" s="59"/>
      <c r="C15" s="59"/>
      <c r="D15" s="59"/>
      <c r="E15" s="59"/>
      <c r="F15" s="53"/>
      <c r="G15" s="88"/>
      <c r="H15" s="88"/>
      <c r="I15" s="88"/>
    </row>
    <row r="16" spans="1:24" s="27" customFormat="1" ht="13.5" thickBot="1">
      <c r="A16" s="112" t="s">
        <v>13</v>
      </c>
      <c r="B16" s="117" t="s">
        <v>3</v>
      </c>
      <c r="C16" s="117" t="s">
        <v>4</v>
      </c>
      <c r="D16" s="117" t="s">
        <v>5</v>
      </c>
      <c r="E16" s="117" t="s">
        <v>6</v>
      </c>
      <c r="F16" s="117" t="s">
        <v>7</v>
      </c>
      <c r="G16" s="117" t="s">
        <v>18</v>
      </c>
      <c r="H16" s="117" t="s">
        <v>98</v>
      </c>
      <c r="I16" s="117" t="s">
        <v>117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9" ht="12.75">
      <c r="A17" s="21" t="s">
        <v>8</v>
      </c>
      <c r="B17" s="51">
        <v>42.9</v>
      </c>
      <c r="C17" s="51">
        <v>48.9</v>
      </c>
      <c r="D17" s="51">
        <v>51.4</v>
      </c>
      <c r="E17" s="51">
        <v>56.4</v>
      </c>
      <c r="F17" s="51">
        <v>56.4</v>
      </c>
      <c r="G17" s="123">
        <v>63.42215196000001</v>
      </c>
      <c r="H17" s="123">
        <v>71</v>
      </c>
      <c r="I17" s="123">
        <v>78</v>
      </c>
    </row>
    <row r="18" spans="1:24" s="27" customFormat="1" ht="12.75">
      <c r="A18" s="26"/>
      <c r="B18" s="55"/>
      <c r="C18" s="55"/>
      <c r="D18" s="55"/>
      <c r="E18" s="55"/>
      <c r="F18" s="50"/>
      <c r="G18" s="90"/>
      <c r="H18" s="90"/>
      <c r="I18" s="9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9" ht="12.75">
      <c r="A19" s="21" t="s">
        <v>78</v>
      </c>
      <c r="B19" s="51">
        <v>3489</v>
      </c>
      <c r="C19" s="51">
        <v>3997</v>
      </c>
      <c r="D19" s="51">
        <v>4398</v>
      </c>
      <c r="E19" s="51">
        <v>4821.7</v>
      </c>
      <c r="F19" s="51">
        <v>5101.7</v>
      </c>
      <c r="G19" s="123">
        <v>5346.563</v>
      </c>
      <c r="H19" s="123">
        <v>5688.196</v>
      </c>
      <c r="I19" s="123">
        <v>6361.04</v>
      </c>
    </row>
    <row r="20" spans="1:24" s="27" customFormat="1" ht="12.75">
      <c r="A20" s="26" t="s">
        <v>34</v>
      </c>
      <c r="B20" s="50">
        <v>4.2</v>
      </c>
      <c r="C20" s="50">
        <v>4.1</v>
      </c>
      <c r="D20" s="50">
        <v>4.1</v>
      </c>
      <c r="E20" s="50">
        <v>4</v>
      </c>
      <c r="F20" s="50">
        <v>3.8</v>
      </c>
      <c r="G20" s="90">
        <v>4.0188369450613</v>
      </c>
      <c r="H20" s="90">
        <v>4.240122965391531</v>
      </c>
      <c r="I20" s="90">
        <v>4.204993332956435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9" ht="12.75">
      <c r="A21" s="24" t="s">
        <v>114</v>
      </c>
      <c r="B21" s="77">
        <v>7.7</v>
      </c>
      <c r="C21" s="77">
        <v>10.5</v>
      </c>
      <c r="D21" s="77">
        <v>12.9</v>
      </c>
      <c r="E21" s="77">
        <v>25.5</v>
      </c>
      <c r="F21" s="53">
        <v>29.7</v>
      </c>
      <c r="G21" s="88">
        <v>42.544</v>
      </c>
      <c r="H21" s="88">
        <v>48.734</v>
      </c>
      <c r="I21" s="88">
        <v>169.007</v>
      </c>
    </row>
    <row r="22" spans="1:24" s="27" customFormat="1" ht="12.75">
      <c r="A22" s="26" t="s">
        <v>14</v>
      </c>
      <c r="B22" s="48">
        <v>369.2</v>
      </c>
      <c r="C22" s="48">
        <v>383</v>
      </c>
      <c r="D22" s="48">
        <v>387.7</v>
      </c>
      <c r="E22" s="48">
        <v>402.9</v>
      </c>
      <c r="F22" s="48">
        <v>390.7</v>
      </c>
      <c r="G22" s="124">
        <v>413.371791690024</v>
      </c>
      <c r="H22" s="124">
        <v>431.3646276795207</v>
      </c>
      <c r="I22" s="124">
        <v>458.42783892455856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9" ht="12.75">
      <c r="A23" s="25" t="s">
        <v>15</v>
      </c>
      <c r="B23" s="49">
        <v>0.14732520790899822</v>
      </c>
      <c r="C23" s="49">
        <v>0.03745168465939871</v>
      </c>
      <c r="D23" s="49">
        <v>0.11720351820502843</v>
      </c>
      <c r="E23" s="49">
        <v>0.142</v>
      </c>
      <c r="F23" s="49">
        <v>0.151</v>
      </c>
      <c r="G23" s="89">
        <v>0.15056966599612936</v>
      </c>
      <c r="H23" s="89">
        <v>0.164</v>
      </c>
      <c r="I23" s="89">
        <v>0.13157889334695144</v>
      </c>
    </row>
    <row r="24" spans="1:24" s="27" customFormat="1" ht="12.75">
      <c r="A24" s="26"/>
      <c r="B24" s="55"/>
      <c r="C24" s="55"/>
      <c r="D24" s="55"/>
      <c r="E24" s="55"/>
      <c r="F24" s="50"/>
      <c r="G24" s="90"/>
      <c r="H24" s="90"/>
      <c r="I24" s="9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9" ht="13.5" thickBot="1">
      <c r="A25" s="122" t="s">
        <v>16</v>
      </c>
      <c r="B25" s="115" t="s">
        <v>3</v>
      </c>
      <c r="C25" s="115" t="s">
        <v>4</v>
      </c>
      <c r="D25" s="115" t="s">
        <v>5</v>
      </c>
      <c r="E25" s="115" t="s">
        <v>6</v>
      </c>
      <c r="F25" s="115" t="s">
        <v>7</v>
      </c>
      <c r="G25" s="115" t="s">
        <v>18</v>
      </c>
      <c r="H25" s="115" t="s">
        <v>98</v>
      </c>
      <c r="I25" s="115" t="s">
        <v>117</v>
      </c>
    </row>
    <row r="26" spans="1:24" s="27" customFormat="1" ht="12.75">
      <c r="A26" s="26" t="s">
        <v>8</v>
      </c>
      <c r="B26" s="48">
        <v>2.4</v>
      </c>
      <c r="C26" s="48">
        <v>2.5</v>
      </c>
      <c r="D26" s="48">
        <v>2.4</v>
      </c>
      <c r="E26" s="48">
        <v>2.6</v>
      </c>
      <c r="F26" s="48">
        <v>2.5</v>
      </c>
      <c r="G26" s="124">
        <v>2.500808</v>
      </c>
      <c r="H26" s="124">
        <v>2</v>
      </c>
      <c r="I26" s="124">
        <v>2.24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9" ht="12.75">
      <c r="A27" s="21"/>
      <c r="B27" s="109"/>
      <c r="C27" s="109"/>
      <c r="D27" s="109"/>
      <c r="E27" s="109"/>
      <c r="F27" s="53"/>
      <c r="G27" s="88"/>
      <c r="H27" s="88"/>
      <c r="I27" s="88"/>
    </row>
    <row r="28" spans="1:24" s="27" customFormat="1" ht="12.75">
      <c r="A28" s="26" t="s">
        <v>53</v>
      </c>
      <c r="B28" s="80">
        <v>0.39285810411024746</v>
      </c>
      <c r="C28" s="80">
        <v>0.4175743494538755</v>
      </c>
      <c r="D28" s="80">
        <v>0.42035480039999995</v>
      </c>
      <c r="E28" s="80">
        <v>0.4837525399</v>
      </c>
      <c r="F28" s="80">
        <v>0.5897867001</v>
      </c>
      <c r="G28" s="90">
        <v>1.4108159900000004</v>
      </c>
      <c r="H28" s="90">
        <v>1.292648</v>
      </c>
      <c r="I28" s="90">
        <v>1.2265423599999998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9" ht="12.75">
      <c r="A29" s="21" t="s">
        <v>79</v>
      </c>
      <c r="B29" s="46">
        <v>10</v>
      </c>
      <c r="C29" s="46">
        <v>10.7</v>
      </c>
      <c r="D29" s="46">
        <v>10.4</v>
      </c>
      <c r="E29" s="46">
        <v>11.8</v>
      </c>
      <c r="F29" s="46">
        <v>13.2</v>
      </c>
      <c r="G29" s="47">
        <v>15.665</v>
      </c>
      <c r="H29" s="47">
        <v>16.752</v>
      </c>
      <c r="I29" s="47">
        <v>17.725</v>
      </c>
    </row>
    <row r="30" spans="1:24" s="27" customFormat="1" ht="13.5" thickBot="1">
      <c r="A30" s="28" t="s">
        <v>55</v>
      </c>
      <c r="B30" s="95">
        <v>14.809186674843467</v>
      </c>
      <c r="C30" s="95">
        <v>14.405076219603819</v>
      </c>
      <c r="D30" s="95">
        <v>13.71915144908616</v>
      </c>
      <c r="E30" s="95">
        <v>14.438650307425979</v>
      </c>
      <c r="F30" s="95">
        <v>15.46251474975749</v>
      </c>
      <c r="G30" s="91">
        <v>31.443000512603373</v>
      </c>
      <c r="H30" s="91">
        <v>26.5</v>
      </c>
      <c r="I30" s="91">
        <v>23.767897684332908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9" ht="13.5" thickTop="1">
      <c r="A31" s="19"/>
      <c r="B31" s="18"/>
      <c r="C31" s="18"/>
      <c r="D31" s="18"/>
      <c r="E31" s="18"/>
      <c r="F31" s="18"/>
      <c r="G31" s="18"/>
      <c r="H31" s="18"/>
      <c r="I31" s="18"/>
    </row>
    <row r="32" ht="12.75">
      <c r="A32" s="21" t="s">
        <v>107</v>
      </c>
    </row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I33"/>
    </sheetView>
  </sheetViews>
  <sheetFormatPr defaultColWidth="9.140625" defaultRowHeight="15"/>
  <cols>
    <col min="1" max="1" width="55.7109375" style="1" customWidth="1"/>
    <col min="2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44" customFormat="1" ht="26.25">
      <c r="A1" s="71" t="s">
        <v>39</v>
      </c>
    </row>
    <row r="2" spans="1:9" s="44" customFormat="1" ht="12.7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118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44" customFormat="1" ht="12.75">
      <c r="A5" s="21" t="s">
        <v>8</v>
      </c>
      <c r="B5" s="47">
        <v>41.7</v>
      </c>
      <c r="C5" s="47">
        <v>44.5</v>
      </c>
      <c r="D5" s="47">
        <v>48.7</v>
      </c>
      <c r="E5" s="47">
        <v>47.5</v>
      </c>
      <c r="F5" s="47">
        <v>46.2</v>
      </c>
      <c r="G5" s="47">
        <v>46.7</v>
      </c>
      <c r="H5" s="47">
        <v>50.6</v>
      </c>
      <c r="I5" s="47">
        <v>45.97</v>
      </c>
    </row>
    <row r="6" spans="1:9" s="44" customFormat="1" ht="12.75">
      <c r="A6" s="26" t="s">
        <v>9</v>
      </c>
      <c r="B6" s="127">
        <v>30.8</v>
      </c>
      <c r="C6" s="127">
        <v>31.7</v>
      </c>
      <c r="D6" s="127">
        <v>35</v>
      </c>
      <c r="E6" s="127">
        <v>32.9</v>
      </c>
      <c r="F6" s="127">
        <v>29.13</v>
      </c>
      <c r="G6" s="127">
        <v>31.3</v>
      </c>
      <c r="H6" s="127">
        <v>33.9</v>
      </c>
      <c r="I6" s="127">
        <v>32.12</v>
      </c>
    </row>
    <row r="7" spans="1:9" s="44" customFormat="1" ht="12.75">
      <c r="A7" s="21" t="s">
        <v>10</v>
      </c>
      <c r="B7" s="89">
        <v>0.7386091127098321</v>
      </c>
      <c r="C7" s="89">
        <v>0.7123595505617978</v>
      </c>
      <c r="D7" s="89">
        <v>0.7186858316221766</v>
      </c>
      <c r="E7" s="89">
        <v>0.693</v>
      </c>
      <c r="F7" s="89">
        <v>0.631</v>
      </c>
      <c r="G7" s="89">
        <v>0.67</v>
      </c>
      <c r="H7" s="89">
        <v>0.6699604743083003</v>
      </c>
      <c r="I7" s="89">
        <v>0.6987165542745268</v>
      </c>
    </row>
    <row r="8" spans="1:9" s="44" customFormat="1" ht="12.75">
      <c r="A8" s="26" t="s">
        <v>11</v>
      </c>
      <c r="B8" s="127">
        <v>19.1</v>
      </c>
      <c r="C8" s="127">
        <v>19.1</v>
      </c>
      <c r="D8" s="127">
        <v>22.1</v>
      </c>
      <c r="E8" s="127">
        <v>17.9</v>
      </c>
      <c r="F8" s="127">
        <v>15.7</v>
      </c>
      <c r="G8" s="48" t="s">
        <v>81</v>
      </c>
      <c r="H8" s="48" t="s">
        <v>81</v>
      </c>
      <c r="I8" s="48" t="s">
        <v>81</v>
      </c>
    </row>
    <row r="9" spans="1:9" s="44" customFormat="1" ht="12.75">
      <c r="A9" s="21" t="s">
        <v>12</v>
      </c>
      <c r="B9" s="89">
        <v>0.458</v>
      </c>
      <c r="C9" s="89">
        <v>0.429</v>
      </c>
      <c r="D9" s="89">
        <v>0.454</v>
      </c>
      <c r="E9" s="89">
        <v>0.377</v>
      </c>
      <c r="F9" s="89">
        <v>0.34</v>
      </c>
      <c r="G9" s="49" t="s">
        <v>81</v>
      </c>
      <c r="H9" s="49" t="s">
        <v>81</v>
      </c>
      <c r="I9" s="49" t="s">
        <v>81</v>
      </c>
    </row>
    <row r="10" spans="1:9" s="44" customFormat="1" ht="12.75">
      <c r="A10" s="26" t="s">
        <v>17</v>
      </c>
      <c r="B10" s="127">
        <v>19.1</v>
      </c>
      <c r="C10" s="127">
        <v>18.7</v>
      </c>
      <c r="D10" s="127">
        <v>22.6</v>
      </c>
      <c r="E10" s="127">
        <v>17.3</v>
      </c>
      <c r="F10" s="127">
        <v>15.6</v>
      </c>
      <c r="G10" s="127">
        <v>17.9</v>
      </c>
      <c r="H10" s="127">
        <v>20.4</v>
      </c>
      <c r="I10" s="127">
        <v>18.7</v>
      </c>
    </row>
    <row r="11" spans="1:9" s="44" customFormat="1" ht="12.75">
      <c r="A11" s="21" t="s">
        <v>22</v>
      </c>
      <c r="B11" s="49">
        <v>0.458</v>
      </c>
      <c r="C11" s="49">
        <v>0.42</v>
      </c>
      <c r="D11" s="49">
        <v>0.464</v>
      </c>
      <c r="E11" s="49">
        <v>0.364</v>
      </c>
      <c r="F11" s="49">
        <v>0.338</v>
      </c>
      <c r="G11" s="49">
        <v>0.383</v>
      </c>
      <c r="H11" s="89">
        <v>0.40316205533596833</v>
      </c>
      <c r="I11" s="89">
        <v>0.40678703502284097</v>
      </c>
    </row>
    <row r="12" spans="1:9" s="44" customFormat="1" ht="12.75">
      <c r="A12" s="26" t="s">
        <v>106</v>
      </c>
      <c r="B12" s="127">
        <v>11.493426180000002</v>
      </c>
      <c r="C12" s="127">
        <v>12.767322689999999</v>
      </c>
      <c r="D12" s="127">
        <v>11.966632579999999</v>
      </c>
      <c r="E12" s="127">
        <v>15.4343343</v>
      </c>
      <c r="F12" s="127">
        <v>13.02503905</v>
      </c>
      <c r="G12" s="127">
        <v>12.664084760000001</v>
      </c>
      <c r="H12" s="127">
        <v>12.72151176</v>
      </c>
      <c r="I12" s="127">
        <v>12.744461</v>
      </c>
    </row>
    <row r="13" spans="1:9" s="44" customFormat="1" ht="12.75">
      <c r="A13" s="21" t="s">
        <v>77</v>
      </c>
      <c r="B13" s="129">
        <v>1.46622652</v>
      </c>
      <c r="C13" s="129">
        <v>1.7582819600000001</v>
      </c>
      <c r="D13" s="129">
        <v>1.9686135599999999</v>
      </c>
      <c r="E13" s="129">
        <v>2.60019217</v>
      </c>
      <c r="F13" s="129">
        <v>1.8091054599999998</v>
      </c>
      <c r="G13" s="129">
        <v>1.8351450599999999</v>
      </c>
      <c r="H13" s="129">
        <v>1.91409186</v>
      </c>
      <c r="I13" s="129">
        <v>2.065442</v>
      </c>
    </row>
    <row r="14" spans="1:9" s="44" customFormat="1" ht="12.75">
      <c r="A14" s="26" t="s">
        <v>68</v>
      </c>
      <c r="B14" s="127">
        <v>3.1</v>
      </c>
      <c r="C14" s="127">
        <v>3.8</v>
      </c>
      <c r="D14" s="127">
        <v>6.5</v>
      </c>
      <c r="E14" s="127">
        <v>16.3</v>
      </c>
      <c r="F14" s="127">
        <v>8.8</v>
      </c>
      <c r="G14" s="127">
        <v>6.2</v>
      </c>
      <c r="H14" s="127">
        <v>8.7</v>
      </c>
      <c r="I14" s="127">
        <v>6.5</v>
      </c>
    </row>
    <row r="15" spans="1:9" s="44" customFormat="1" ht="12.75">
      <c r="A15" s="21"/>
      <c r="B15" s="59"/>
      <c r="C15" s="59"/>
      <c r="D15" s="59"/>
      <c r="E15" s="59"/>
      <c r="F15" s="88"/>
      <c r="G15" s="88"/>
      <c r="H15" s="88"/>
      <c r="I15" s="88"/>
    </row>
    <row r="16" spans="1:9" s="44" customFormat="1" ht="13.5" thickBot="1">
      <c r="A16" s="112" t="s">
        <v>13</v>
      </c>
      <c r="B16" s="117" t="s">
        <v>3</v>
      </c>
      <c r="C16" s="117" t="s">
        <v>4</v>
      </c>
      <c r="D16" s="117" t="s">
        <v>5</v>
      </c>
      <c r="E16" s="117" t="s">
        <v>6</v>
      </c>
      <c r="F16" s="117" t="s">
        <v>7</v>
      </c>
      <c r="G16" s="117" t="s">
        <v>18</v>
      </c>
      <c r="H16" s="117" t="s">
        <v>98</v>
      </c>
      <c r="I16" s="117" t="s">
        <v>117</v>
      </c>
    </row>
    <row r="17" spans="1:9" s="44" customFormat="1" ht="12.75">
      <c r="A17" s="21" t="s">
        <v>8</v>
      </c>
      <c r="B17" s="46">
        <v>15.1</v>
      </c>
      <c r="C17" s="46">
        <v>17.5</v>
      </c>
      <c r="D17" s="46">
        <v>21.1</v>
      </c>
      <c r="E17" s="46">
        <v>19.5</v>
      </c>
      <c r="F17" s="47">
        <v>20.2</v>
      </c>
      <c r="G17" s="47">
        <v>19.78268856</v>
      </c>
      <c r="H17" s="47">
        <v>22</v>
      </c>
      <c r="I17" s="47">
        <v>20.24</v>
      </c>
    </row>
    <row r="18" spans="1:9" s="44" customFormat="1" ht="12.75">
      <c r="A18" s="26"/>
      <c r="B18" s="55"/>
      <c r="C18" s="55"/>
      <c r="D18" s="55"/>
      <c r="E18" s="55"/>
      <c r="F18" s="90"/>
      <c r="G18" s="90"/>
      <c r="H18" s="90"/>
      <c r="I18" s="90"/>
    </row>
    <row r="19" spans="1:9" s="44" customFormat="1" ht="12.75">
      <c r="A19" s="21" t="s">
        <v>78</v>
      </c>
      <c r="B19" s="46">
        <v>549</v>
      </c>
      <c r="C19" s="46">
        <v>567</v>
      </c>
      <c r="D19" s="46">
        <v>581</v>
      </c>
      <c r="E19" s="46">
        <v>672.3</v>
      </c>
      <c r="F19" s="47">
        <v>699.2</v>
      </c>
      <c r="G19" s="47">
        <v>732.636</v>
      </c>
      <c r="H19" s="47">
        <v>760.805</v>
      </c>
      <c r="I19" s="47">
        <v>765.417</v>
      </c>
    </row>
    <row r="20" spans="1:9" s="44" customFormat="1" ht="12.75">
      <c r="A20" s="26" t="s">
        <v>34</v>
      </c>
      <c r="B20" s="50">
        <v>9</v>
      </c>
      <c r="C20" s="50">
        <v>10.3</v>
      </c>
      <c r="D20" s="50">
        <v>11.4</v>
      </c>
      <c r="E20" s="50">
        <v>10</v>
      </c>
      <c r="F20" s="90">
        <v>7.8</v>
      </c>
      <c r="G20" s="90">
        <v>8.25417033436997</v>
      </c>
      <c r="H20" s="90">
        <v>8.89758708194117</v>
      </c>
      <c r="I20" s="90">
        <v>7.5840923705122405</v>
      </c>
    </row>
    <row r="21" spans="1:9" s="44" customFormat="1" ht="12.75">
      <c r="A21" s="24" t="s">
        <v>114</v>
      </c>
      <c r="B21" s="46">
        <v>6.8</v>
      </c>
      <c r="C21" s="46">
        <v>6.6</v>
      </c>
      <c r="D21" s="46">
        <v>7.4</v>
      </c>
      <c r="E21" s="46">
        <v>7</v>
      </c>
      <c r="F21" s="47">
        <v>8.4</v>
      </c>
      <c r="G21" s="47">
        <v>9.516</v>
      </c>
      <c r="H21" s="47">
        <v>10.698</v>
      </c>
      <c r="I21" s="47">
        <v>24.429</v>
      </c>
    </row>
    <row r="22" spans="1:9" s="44" customFormat="1" ht="12.75">
      <c r="A22" s="26" t="s">
        <v>14</v>
      </c>
      <c r="B22" s="128">
        <v>345.6</v>
      </c>
      <c r="C22" s="128">
        <v>270.1</v>
      </c>
      <c r="D22" s="128">
        <v>286.7</v>
      </c>
      <c r="E22" s="128">
        <v>274.9</v>
      </c>
      <c r="F22" s="127">
        <v>237.6</v>
      </c>
      <c r="G22" s="127">
        <v>262.463000534579</v>
      </c>
      <c r="H22" s="127">
        <v>263.97819715746067</v>
      </c>
      <c r="I22" s="127">
        <v>261.48603268861586</v>
      </c>
    </row>
    <row r="23" spans="1:9" s="44" customFormat="1" ht="12.75">
      <c r="A23" s="25" t="s">
        <v>15</v>
      </c>
      <c r="B23" s="49">
        <v>0.13636194808994892</v>
      </c>
      <c r="C23" s="49">
        <v>0.1597213757698733</v>
      </c>
      <c r="D23" s="49">
        <v>0.16431341717545764</v>
      </c>
      <c r="E23" s="49">
        <v>0.141</v>
      </c>
      <c r="F23" s="89">
        <v>0.20213296195672706</v>
      </c>
      <c r="G23" s="89">
        <v>0.20391128853053392</v>
      </c>
      <c r="H23" s="89">
        <v>0.227</v>
      </c>
      <c r="I23" s="89">
        <v>0.24021529144946147</v>
      </c>
    </row>
    <row r="24" spans="1:9" s="44" customFormat="1" ht="12.75">
      <c r="A24" s="26"/>
      <c r="B24" s="55"/>
      <c r="C24" s="55"/>
      <c r="D24" s="55"/>
      <c r="E24" s="55"/>
      <c r="F24" s="90"/>
      <c r="G24" s="90"/>
      <c r="H24" s="90"/>
      <c r="I24" s="90"/>
    </row>
    <row r="25" spans="1:9" s="44" customFormat="1" ht="13.5" thickBot="1">
      <c r="A25" s="122" t="s">
        <v>16</v>
      </c>
      <c r="B25" s="115" t="s">
        <v>3</v>
      </c>
      <c r="C25" s="115" t="s">
        <v>4</v>
      </c>
      <c r="D25" s="115" t="s">
        <v>5</v>
      </c>
      <c r="E25" s="115" t="s">
        <v>6</v>
      </c>
      <c r="F25" s="115" t="s">
        <v>7</v>
      </c>
      <c r="G25" s="115" t="s">
        <v>18</v>
      </c>
      <c r="H25" s="115" t="s">
        <v>98</v>
      </c>
      <c r="I25" s="115" t="s">
        <v>117</v>
      </c>
    </row>
    <row r="26" spans="1:9" s="44" customFormat="1" ht="12.75">
      <c r="A26" s="26" t="s">
        <v>8</v>
      </c>
      <c r="B26" s="128">
        <v>26.6</v>
      </c>
      <c r="C26" s="128">
        <v>27</v>
      </c>
      <c r="D26" s="128">
        <v>27.6</v>
      </c>
      <c r="E26" s="128">
        <v>28</v>
      </c>
      <c r="F26" s="127">
        <v>26</v>
      </c>
      <c r="G26" s="127">
        <v>26.94960857</v>
      </c>
      <c r="H26" s="127">
        <v>29</v>
      </c>
      <c r="I26" s="127">
        <v>25.72</v>
      </c>
    </row>
    <row r="27" spans="1:9" s="44" customFormat="1" ht="12.75">
      <c r="A27" s="94"/>
      <c r="B27" s="59"/>
      <c r="C27" s="59"/>
      <c r="D27" s="59"/>
      <c r="E27" s="59"/>
      <c r="F27" s="88"/>
      <c r="G27" s="88"/>
      <c r="H27" s="88"/>
      <c r="I27" s="88"/>
    </row>
    <row r="28" spans="1:10" s="44" customFormat="1" ht="12.75">
      <c r="A28" s="26" t="s">
        <v>53</v>
      </c>
      <c r="B28" s="80">
        <v>1.7081068759082636</v>
      </c>
      <c r="C28" s="80">
        <v>2.220060321606008</v>
      </c>
      <c r="D28" s="80">
        <v>2.749011115934496</v>
      </c>
      <c r="E28" s="80">
        <v>3.2061557581008686</v>
      </c>
      <c r="F28" s="80">
        <v>3.6703901615645504</v>
      </c>
      <c r="G28" s="90">
        <v>4.677883823936624</v>
      </c>
      <c r="H28" s="90">
        <v>5.19567</v>
      </c>
      <c r="I28" s="90">
        <v>5.631400141748825</v>
      </c>
      <c r="J28" s="146">
        <f>H28+Uzbekistan!H28+Kazakhstan!H28</f>
        <v>7.73363</v>
      </c>
    </row>
    <row r="29" spans="1:10" s="44" customFormat="1" ht="12.75">
      <c r="A29" s="21" t="s">
        <v>79</v>
      </c>
      <c r="B29" s="46">
        <v>31.2</v>
      </c>
      <c r="C29" s="46">
        <v>49.7</v>
      </c>
      <c r="D29" s="46">
        <v>57.8</v>
      </c>
      <c r="E29" s="46">
        <v>68</v>
      </c>
      <c r="F29" s="47">
        <v>84.4</v>
      </c>
      <c r="G29" s="47">
        <v>100.481</v>
      </c>
      <c r="H29" s="47">
        <v>115.123</v>
      </c>
      <c r="I29" s="47">
        <v>134.29</v>
      </c>
      <c r="J29" s="145">
        <f>H29+Uzbekistan!H29+Kazakhstan!H29</f>
        <v>166.289</v>
      </c>
    </row>
    <row r="30" spans="1:10" s="44" customFormat="1" ht="13.5" thickBot="1">
      <c r="A30" s="28" t="s">
        <v>55</v>
      </c>
      <c r="B30" s="95">
        <v>19.714991642523817</v>
      </c>
      <c r="C30" s="95">
        <v>17.672684675380776</v>
      </c>
      <c r="D30" s="95">
        <v>17.724463503062577</v>
      </c>
      <c r="E30" s="95">
        <v>17.101047871544985</v>
      </c>
      <c r="F30" s="95">
        <v>15.388766813960572</v>
      </c>
      <c r="G30" s="96">
        <v>16.20484087108076</v>
      </c>
      <c r="H30" s="96">
        <v>15.8</v>
      </c>
      <c r="I30" s="96">
        <v>14.776932047601969</v>
      </c>
      <c r="J30" s="93"/>
    </row>
    <row r="31" s="44" customFormat="1" ht="13.5" thickTop="1">
      <c r="E31" s="93"/>
    </row>
    <row r="32" s="44" customFormat="1" ht="12.75">
      <c r="A32" s="21" t="s">
        <v>107</v>
      </c>
    </row>
    <row r="33" s="44" customFormat="1" ht="12.75"/>
    <row r="34" s="44" customFormat="1" ht="12.75"/>
    <row r="35" s="44" customFormat="1" ht="12.75"/>
    <row r="36" s="44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I29"/>
    </sheetView>
  </sheetViews>
  <sheetFormatPr defaultColWidth="9.140625" defaultRowHeight="15"/>
  <cols>
    <col min="1" max="1" width="55.7109375" style="1" customWidth="1"/>
    <col min="2" max="9" width="9.140625" style="1" customWidth="1"/>
    <col min="10" max="20" width="9.140625" style="10" customWidth="1"/>
    <col min="21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44" customFormat="1" ht="26.25">
      <c r="A1" s="71" t="s">
        <v>40</v>
      </c>
    </row>
    <row r="2" spans="1:9" s="44" customFormat="1" ht="12.7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118" t="s">
        <v>66</v>
      </c>
      <c r="B3" s="20"/>
      <c r="C3" s="20"/>
      <c r="D3" s="20"/>
      <c r="E3" s="20"/>
      <c r="F3" s="20"/>
      <c r="G3" s="20"/>
      <c r="H3" s="20"/>
      <c r="I3" s="20"/>
    </row>
    <row r="4" spans="1:9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44" customFormat="1" ht="12.75">
      <c r="A5" s="21" t="s">
        <v>8</v>
      </c>
      <c r="B5" s="51">
        <v>14.8</v>
      </c>
      <c r="C5" s="51">
        <v>20.1</v>
      </c>
      <c r="D5" s="51">
        <v>22.2</v>
      </c>
      <c r="E5" s="51">
        <v>21.1</v>
      </c>
      <c r="F5" s="51">
        <v>20.5</v>
      </c>
      <c r="G5" s="123">
        <v>26</v>
      </c>
      <c r="H5" s="123">
        <v>29.2</v>
      </c>
      <c r="I5" s="123">
        <v>25.4</v>
      </c>
    </row>
    <row r="6" spans="1:9" s="44" customFormat="1" ht="12.75">
      <c r="A6" s="26" t="s">
        <v>9</v>
      </c>
      <c r="B6" s="48">
        <v>10.8</v>
      </c>
      <c r="C6" s="48">
        <v>13</v>
      </c>
      <c r="D6" s="48">
        <v>14.2</v>
      </c>
      <c r="E6" s="48">
        <v>14.2</v>
      </c>
      <c r="F6" s="48">
        <v>14.6</v>
      </c>
      <c r="G6" s="124">
        <v>19.5</v>
      </c>
      <c r="H6" s="124">
        <v>21.9</v>
      </c>
      <c r="I6" s="124">
        <v>18.85</v>
      </c>
    </row>
    <row r="7" spans="1:9" s="44" customFormat="1" ht="12.75">
      <c r="A7" s="21" t="s">
        <v>10</v>
      </c>
      <c r="B7" s="49">
        <v>0.7297297297297297</v>
      </c>
      <c r="C7" s="49">
        <v>0.6467661691542288</v>
      </c>
      <c r="D7" s="49">
        <v>0.6396396396396397</v>
      </c>
      <c r="E7" s="49">
        <v>0.673</v>
      </c>
      <c r="F7" s="49">
        <v>0.712</v>
      </c>
      <c r="G7" s="89">
        <v>0.75</v>
      </c>
      <c r="H7" s="89">
        <v>0.75</v>
      </c>
      <c r="I7" s="89">
        <v>0.7421259842519686</v>
      </c>
    </row>
    <row r="8" spans="1:9" s="44" customFormat="1" ht="12.75">
      <c r="A8" s="26" t="s">
        <v>11</v>
      </c>
      <c r="B8" s="48">
        <v>4.4</v>
      </c>
      <c r="C8" s="48">
        <v>6.699999999999999</v>
      </c>
      <c r="D8" s="48">
        <v>8.8</v>
      </c>
      <c r="E8" s="48">
        <v>10.7</v>
      </c>
      <c r="F8" s="48">
        <v>9.2</v>
      </c>
      <c r="G8" s="48" t="s">
        <v>81</v>
      </c>
      <c r="H8" s="48" t="s">
        <v>81</v>
      </c>
      <c r="I8" s="48" t="s">
        <v>81</v>
      </c>
    </row>
    <row r="9" spans="1:9" s="44" customFormat="1" ht="12.75">
      <c r="A9" s="21" t="s">
        <v>12</v>
      </c>
      <c r="B9" s="49">
        <v>0.297</v>
      </c>
      <c r="C9" s="49">
        <v>0.333</v>
      </c>
      <c r="D9" s="49">
        <v>0.396</v>
      </c>
      <c r="E9" s="49">
        <v>0.507</v>
      </c>
      <c r="F9" s="49">
        <v>0.449</v>
      </c>
      <c r="G9" s="49" t="s">
        <v>81</v>
      </c>
      <c r="H9" s="49" t="s">
        <v>81</v>
      </c>
      <c r="I9" s="49" t="s">
        <v>81</v>
      </c>
    </row>
    <row r="10" spans="1:9" s="44" customFormat="1" ht="12.75">
      <c r="A10" s="26" t="s">
        <v>17</v>
      </c>
      <c r="B10" s="48">
        <v>4.4</v>
      </c>
      <c r="C10" s="48">
        <v>6.7</v>
      </c>
      <c r="D10" s="48">
        <v>8.3</v>
      </c>
      <c r="E10" s="48">
        <v>10.5</v>
      </c>
      <c r="F10" s="48">
        <v>9.2</v>
      </c>
      <c r="G10" s="48">
        <v>13.5</v>
      </c>
      <c r="H10" s="48">
        <v>13.8</v>
      </c>
      <c r="I10" s="48">
        <v>11.2</v>
      </c>
    </row>
    <row r="11" spans="1:9" s="44" customFormat="1" ht="12.75">
      <c r="A11" s="21" t="s">
        <v>22</v>
      </c>
      <c r="B11" s="49">
        <v>0.297</v>
      </c>
      <c r="C11" s="49">
        <v>0.333</v>
      </c>
      <c r="D11" s="49">
        <v>0.374</v>
      </c>
      <c r="E11" s="49">
        <v>0.498</v>
      </c>
      <c r="F11" s="49">
        <v>0.449</v>
      </c>
      <c r="G11" s="49">
        <v>0.519</v>
      </c>
      <c r="H11" s="89">
        <v>0.47260273972602745</v>
      </c>
      <c r="I11" s="89">
        <v>0.4409448818897638</v>
      </c>
    </row>
    <row r="12" spans="1:9" s="44" customFormat="1" ht="12.75">
      <c r="A12" s="26" t="s">
        <v>106</v>
      </c>
      <c r="B12" s="48">
        <v>6.319699070000001</v>
      </c>
      <c r="C12" s="48">
        <v>5.3047654799999995</v>
      </c>
      <c r="D12" s="48">
        <v>5.84963558</v>
      </c>
      <c r="E12" s="48">
        <v>3.50576052</v>
      </c>
      <c r="F12" s="48">
        <v>5.28567171</v>
      </c>
      <c r="G12" s="48">
        <v>5.87507368</v>
      </c>
      <c r="H12" s="48">
        <v>7.7772214900000005</v>
      </c>
      <c r="I12" s="48">
        <v>7.480958</v>
      </c>
    </row>
    <row r="13" spans="1:9" s="44" customFormat="1" ht="12.75">
      <c r="A13" s="21" t="s">
        <v>77</v>
      </c>
      <c r="B13" s="125">
        <v>1.1962228000000001</v>
      </c>
      <c r="C13" s="125">
        <v>0.92452903</v>
      </c>
      <c r="D13" s="125">
        <v>1.11455208</v>
      </c>
      <c r="E13" s="125">
        <v>0.9798414500000001</v>
      </c>
      <c r="F13" s="125">
        <v>1.0276375</v>
      </c>
      <c r="G13" s="125">
        <v>1.0735619600000001</v>
      </c>
      <c r="H13" s="125">
        <v>1.42122551</v>
      </c>
      <c r="I13" s="125">
        <v>1.444101</v>
      </c>
    </row>
    <row r="14" spans="1:9" s="44" customFormat="1" ht="12.75">
      <c r="A14" s="26" t="s">
        <v>68</v>
      </c>
      <c r="B14" s="48">
        <v>0.1</v>
      </c>
      <c r="C14" s="48">
        <v>3.5</v>
      </c>
      <c r="D14" s="48">
        <v>2.4</v>
      </c>
      <c r="E14" s="48">
        <v>10</v>
      </c>
      <c r="F14" s="48">
        <v>3.3</v>
      </c>
      <c r="G14" s="124">
        <v>7.3</v>
      </c>
      <c r="H14" s="124">
        <v>4.4</v>
      </c>
      <c r="I14" s="124">
        <v>13.8</v>
      </c>
    </row>
    <row r="15" spans="1:9" s="44" customFormat="1" ht="12.75">
      <c r="A15" s="21"/>
      <c r="B15" s="59"/>
      <c r="C15" s="59"/>
      <c r="D15" s="59"/>
      <c r="E15" s="59"/>
      <c r="F15" s="53"/>
      <c r="G15" s="88"/>
      <c r="H15" s="88"/>
      <c r="I15" s="88"/>
    </row>
    <row r="16" spans="1:9" s="44" customFormat="1" ht="13.5" thickBot="1">
      <c r="A16" s="112" t="s">
        <v>13</v>
      </c>
      <c r="B16" s="117" t="s">
        <v>3</v>
      </c>
      <c r="C16" s="117" t="s">
        <v>4</v>
      </c>
      <c r="D16" s="117" t="s">
        <v>5</v>
      </c>
      <c r="E16" s="117" t="s">
        <v>6</v>
      </c>
      <c r="F16" s="117" t="s">
        <v>7</v>
      </c>
      <c r="G16" s="117" t="s">
        <v>18</v>
      </c>
      <c r="H16" s="117" t="s">
        <v>98</v>
      </c>
      <c r="I16" s="117" t="s">
        <v>117</v>
      </c>
    </row>
    <row r="17" spans="1:9" s="44" customFormat="1" ht="12.75">
      <c r="A17" s="21" t="s">
        <v>8</v>
      </c>
      <c r="B17" s="51">
        <v>13.3</v>
      </c>
      <c r="C17" s="51">
        <v>14.9</v>
      </c>
      <c r="D17" s="51">
        <v>16.5</v>
      </c>
      <c r="E17" s="51">
        <v>16.6</v>
      </c>
      <c r="F17" s="51">
        <v>18</v>
      </c>
      <c r="G17" s="123">
        <v>23.45956402</v>
      </c>
      <c r="H17" s="123">
        <v>27</v>
      </c>
      <c r="I17" s="123">
        <v>23.96</v>
      </c>
    </row>
    <row r="18" spans="1:9" s="44" customFormat="1" ht="12.75">
      <c r="A18" s="26"/>
      <c r="B18" s="55"/>
      <c r="C18" s="55"/>
      <c r="D18" s="55"/>
      <c r="E18" s="55"/>
      <c r="F18" s="50"/>
      <c r="G18" s="90"/>
      <c r="H18" s="90"/>
      <c r="I18" s="90"/>
    </row>
    <row r="19" spans="1:9" s="44" customFormat="1" ht="12.75">
      <c r="A19" s="21" t="s">
        <v>78</v>
      </c>
      <c r="B19" s="51">
        <v>820</v>
      </c>
      <c r="C19" s="51">
        <v>784</v>
      </c>
      <c r="D19" s="51">
        <v>772</v>
      </c>
      <c r="E19" s="51">
        <v>786.6</v>
      </c>
      <c r="F19" s="51">
        <v>803.5</v>
      </c>
      <c r="G19" s="123">
        <v>869.691</v>
      </c>
      <c r="H19" s="123">
        <v>936.686</v>
      </c>
      <c r="I19" s="123">
        <v>964.807</v>
      </c>
    </row>
    <row r="20" spans="1:9" s="44" customFormat="1" ht="12.75">
      <c r="A20" s="26" t="s">
        <v>34</v>
      </c>
      <c r="B20" s="80">
        <v>5.6</v>
      </c>
      <c r="C20" s="80">
        <v>6.1</v>
      </c>
      <c r="D20" s="80">
        <v>7.1</v>
      </c>
      <c r="E20" s="80">
        <v>7.1</v>
      </c>
      <c r="F20" s="50">
        <v>7.6</v>
      </c>
      <c r="G20" s="90">
        <v>9.3903064534448</v>
      </c>
      <c r="H20" s="90">
        <v>9.808791628113555</v>
      </c>
      <c r="I20" s="90">
        <v>8.300929994430158</v>
      </c>
    </row>
    <row r="21" spans="1:9" s="44" customFormat="1" ht="12.75">
      <c r="A21" s="24" t="s">
        <v>114</v>
      </c>
      <c r="B21" s="89" t="s">
        <v>81</v>
      </c>
      <c r="C21" s="89" t="s">
        <v>81</v>
      </c>
      <c r="D21" s="89" t="s">
        <v>81</v>
      </c>
      <c r="E21" s="89" t="s">
        <v>81</v>
      </c>
      <c r="F21" s="89" t="s">
        <v>81</v>
      </c>
      <c r="G21" s="88">
        <v>1.037</v>
      </c>
      <c r="H21" s="88">
        <v>0.937</v>
      </c>
      <c r="I21" s="88">
        <v>20.775</v>
      </c>
    </row>
    <row r="22" spans="1:9" s="44" customFormat="1" ht="12.75">
      <c r="A22" s="26" t="s">
        <v>14</v>
      </c>
      <c r="B22" s="48">
        <v>157.9</v>
      </c>
      <c r="C22" s="48">
        <v>167.6</v>
      </c>
      <c r="D22" s="48">
        <v>191.2</v>
      </c>
      <c r="E22" s="48">
        <v>197.3</v>
      </c>
      <c r="F22" s="48">
        <v>203.4</v>
      </c>
      <c r="G22" s="124">
        <v>233.748990495671</v>
      </c>
      <c r="H22" s="124">
        <v>246.48509741150227</v>
      </c>
      <c r="I22" s="124">
        <v>228.69915562891626</v>
      </c>
    </row>
    <row r="23" spans="1:9" s="44" customFormat="1" ht="12.75">
      <c r="A23" s="25" t="s">
        <v>15</v>
      </c>
      <c r="B23" s="49">
        <v>0.1359222810746944</v>
      </c>
      <c r="C23" s="49">
        <v>0.22938355546991873</v>
      </c>
      <c r="D23" s="49">
        <v>0.22802644310847023</v>
      </c>
      <c r="E23" s="49">
        <v>0.196</v>
      </c>
      <c r="F23" s="49">
        <v>0.186</v>
      </c>
      <c r="G23" s="89">
        <v>0.14987179780820664</v>
      </c>
      <c r="H23" s="89">
        <v>0.151</v>
      </c>
      <c r="I23" s="89">
        <v>0.18686916844736304</v>
      </c>
    </row>
    <row r="24" spans="1:9" s="44" customFormat="1" ht="12.75">
      <c r="A24" s="26"/>
      <c r="B24" s="55"/>
      <c r="C24" s="55"/>
      <c r="D24" s="55"/>
      <c r="E24" s="55"/>
      <c r="F24" s="50"/>
      <c r="G24" s="90"/>
      <c r="H24" s="90"/>
      <c r="I24" s="90"/>
    </row>
    <row r="25" spans="1:9" s="44" customFormat="1" ht="13.5" thickBot="1">
      <c r="A25" s="122" t="s">
        <v>16</v>
      </c>
      <c r="B25" s="115" t="s">
        <v>3</v>
      </c>
      <c r="C25" s="115" t="s">
        <v>4</v>
      </c>
      <c r="D25" s="115" t="s">
        <v>5</v>
      </c>
      <c r="E25" s="115" t="s">
        <v>6</v>
      </c>
      <c r="F25" s="115" t="s">
        <v>7</v>
      </c>
      <c r="G25" s="115" t="s">
        <v>18</v>
      </c>
      <c r="H25" s="115" t="s">
        <v>98</v>
      </c>
      <c r="I25" s="115" t="s">
        <v>117</v>
      </c>
    </row>
    <row r="26" spans="1:9" s="44" customFormat="1" ht="12.75">
      <c r="A26" s="26" t="s">
        <v>8</v>
      </c>
      <c r="B26" s="48">
        <v>1.5</v>
      </c>
      <c r="C26" s="48">
        <v>5.2</v>
      </c>
      <c r="D26" s="48">
        <v>5.7</v>
      </c>
      <c r="E26" s="48">
        <v>4.5</v>
      </c>
      <c r="F26" s="48">
        <v>2.5</v>
      </c>
      <c r="G26" s="124">
        <v>2.5081204500000003</v>
      </c>
      <c r="H26" s="124">
        <v>2</v>
      </c>
      <c r="I26" s="124">
        <v>1.39</v>
      </c>
    </row>
    <row r="27" spans="1:9" s="44" customFormat="1" ht="12.75">
      <c r="A27" s="21"/>
      <c r="B27" s="59"/>
      <c r="C27" s="59"/>
      <c r="D27" s="59"/>
      <c r="E27" s="59"/>
      <c r="F27" s="53"/>
      <c r="G27" s="88"/>
      <c r="H27" s="88"/>
      <c r="I27" s="88"/>
    </row>
    <row r="28" s="44" customFormat="1" ht="12.75">
      <c r="A28" s="21" t="s">
        <v>107</v>
      </c>
    </row>
    <row r="29" s="44" customFormat="1" ht="12.75"/>
    <row r="30" s="44" customFormat="1" ht="12.75"/>
    <row r="31" s="44" customFormat="1" ht="12.75"/>
    <row r="32" s="44" customFormat="1" ht="12.75"/>
    <row r="33" s="44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I29"/>
    </sheetView>
  </sheetViews>
  <sheetFormatPr defaultColWidth="9.140625" defaultRowHeight="15"/>
  <cols>
    <col min="1" max="1" width="55.7109375" style="1" customWidth="1"/>
    <col min="2" max="9" width="9.140625" style="1" customWidth="1"/>
    <col min="10" max="21" width="9.140625" style="10" customWidth="1"/>
    <col min="22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44" customFormat="1" ht="26.25">
      <c r="A1" s="71" t="s">
        <v>41</v>
      </c>
    </row>
    <row r="2" spans="1:9" s="44" customFormat="1" ht="12.7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118" t="s">
        <v>66</v>
      </c>
      <c r="B3" s="20"/>
      <c r="C3" s="20"/>
      <c r="D3" s="20"/>
      <c r="E3" s="20"/>
      <c r="F3" s="20"/>
      <c r="G3" s="20"/>
      <c r="H3" s="20"/>
      <c r="I3" s="20"/>
    </row>
    <row r="4" spans="1:9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44" customFormat="1" ht="12.75">
      <c r="A5" s="21" t="s">
        <v>8</v>
      </c>
      <c r="B5" s="51">
        <v>10.9</v>
      </c>
      <c r="C5" s="51">
        <v>11.5</v>
      </c>
      <c r="D5" s="51">
        <v>13</v>
      </c>
      <c r="E5" s="51">
        <v>11.5</v>
      </c>
      <c r="F5" s="51">
        <v>12</v>
      </c>
      <c r="G5" s="123">
        <v>15.1</v>
      </c>
      <c r="H5" s="123">
        <v>18.1</v>
      </c>
      <c r="I5" s="123">
        <v>17.7</v>
      </c>
    </row>
    <row r="6" spans="1:9" s="44" customFormat="1" ht="12.75">
      <c r="A6" s="26" t="s">
        <v>9</v>
      </c>
      <c r="B6" s="48">
        <v>5.7</v>
      </c>
      <c r="C6" s="48">
        <v>6.1</v>
      </c>
      <c r="D6" s="48">
        <v>8.4</v>
      </c>
      <c r="E6" s="48">
        <v>7.6</v>
      </c>
      <c r="F6" s="48">
        <v>8</v>
      </c>
      <c r="G6" s="124">
        <v>9.7</v>
      </c>
      <c r="H6" s="124">
        <v>12.4</v>
      </c>
      <c r="I6" s="124">
        <v>11.6</v>
      </c>
    </row>
    <row r="7" spans="1:9" s="44" customFormat="1" ht="12.75">
      <c r="A7" s="21" t="s">
        <v>10</v>
      </c>
      <c r="B7" s="49">
        <v>0.5229357798165137</v>
      </c>
      <c r="C7" s="49">
        <v>0.5304347826086956</v>
      </c>
      <c r="D7" s="49">
        <v>0.6461538461538462</v>
      </c>
      <c r="E7" s="49">
        <v>0.661</v>
      </c>
      <c r="F7" s="49">
        <v>0.667</v>
      </c>
      <c r="G7" s="89">
        <v>0.642</v>
      </c>
      <c r="H7" s="89">
        <v>0.6850828729281767</v>
      </c>
      <c r="I7" s="89">
        <v>0.655367231638418</v>
      </c>
    </row>
    <row r="8" spans="1:9" s="44" customFormat="1" ht="12.75">
      <c r="A8" s="26" t="s">
        <v>11</v>
      </c>
      <c r="B8" s="48">
        <v>1.1</v>
      </c>
      <c r="C8" s="48">
        <v>1.5</v>
      </c>
      <c r="D8" s="48">
        <v>3.5</v>
      </c>
      <c r="E8" s="48">
        <v>1.9</v>
      </c>
      <c r="F8" s="48">
        <v>2.3</v>
      </c>
      <c r="G8" s="48" t="s">
        <v>81</v>
      </c>
      <c r="H8" s="48" t="s">
        <v>81</v>
      </c>
      <c r="I8" s="48" t="s">
        <v>81</v>
      </c>
    </row>
    <row r="9" spans="1:9" s="44" customFormat="1" ht="12.75">
      <c r="A9" s="21" t="s">
        <v>12</v>
      </c>
      <c r="B9" s="49">
        <v>0.101</v>
      </c>
      <c r="C9" s="49">
        <v>0.13</v>
      </c>
      <c r="D9" s="49">
        <v>0.269</v>
      </c>
      <c r="E9" s="49">
        <v>0.165</v>
      </c>
      <c r="F9" s="49">
        <v>0.192</v>
      </c>
      <c r="G9" s="49" t="s">
        <v>81</v>
      </c>
      <c r="H9" s="49" t="s">
        <v>81</v>
      </c>
      <c r="I9" s="49" t="s">
        <v>81</v>
      </c>
    </row>
    <row r="10" spans="1:9" s="44" customFormat="1" ht="12.75">
      <c r="A10" s="26" t="s">
        <v>17</v>
      </c>
      <c r="B10" s="48">
        <v>1.1</v>
      </c>
      <c r="C10" s="48">
        <v>1.5</v>
      </c>
      <c r="D10" s="48">
        <v>3.5</v>
      </c>
      <c r="E10" s="48">
        <v>1.7</v>
      </c>
      <c r="F10" s="48">
        <v>2.3</v>
      </c>
      <c r="G10" s="48">
        <v>3.3</v>
      </c>
      <c r="H10" s="48">
        <v>5.1</v>
      </c>
      <c r="I10" s="48">
        <v>4</v>
      </c>
    </row>
    <row r="11" spans="1:9" s="44" customFormat="1" ht="12.75">
      <c r="A11" s="21" t="s">
        <v>22</v>
      </c>
      <c r="B11" s="49">
        <v>0.101</v>
      </c>
      <c r="C11" s="49">
        <v>0.13</v>
      </c>
      <c r="D11" s="49">
        <v>0.269</v>
      </c>
      <c r="E11" s="49">
        <v>0.148</v>
      </c>
      <c r="F11" s="49">
        <v>0.192</v>
      </c>
      <c r="G11" s="49">
        <v>0.219</v>
      </c>
      <c r="H11" s="89">
        <v>0.2817679558011049</v>
      </c>
      <c r="I11" s="89">
        <v>0.22598870056497175</v>
      </c>
    </row>
    <row r="12" spans="1:9" s="44" customFormat="1" ht="12.75">
      <c r="A12" s="26" t="s">
        <v>106</v>
      </c>
      <c r="B12" s="48">
        <v>4.50532865</v>
      </c>
      <c r="C12" s="48">
        <v>4.55377174</v>
      </c>
      <c r="D12" s="48">
        <v>4.81580134</v>
      </c>
      <c r="E12" s="48">
        <v>5.929410900000001</v>
      </c>
      <c r="F12" s="48">
        <v>5.561122769999999</v>
      </c>
      <c r="G12" s="48">
        <v>6.17583961</v>
      </c>
      <c r="H12" s="48">
        <v>7.04926272</v>
      </c>
      <c r="I12" s="48">
        <v>7.410532</v>
      </c>
    </row>
    <row r="13" spans="1:9" s="44" customFormat="1" ht="12.75">
      <c r="A13" s="21" t="s">
        <v>77</v>
      </c>
      <c r="B13" s="125">
        <v>1.11921502</v>
      </c>
      <c r="C13" s="125">
        <v>0.90918088</v>
      </c>
      <c r="D13" s="125">
        <v>1.04751156</v>
      </c>
      <c r="E13" s="125">
        <v>1.24547868</v>
      </c>
      <c r="F13" s="125">
        <v>1.2019651699999998</v>
      </c>
      <c r="G13" s="125">
        <v>1.6532501000000002</v>
      </c>
      <c r="H13" s="125">
        <v>1.78332492</v>
      </c>
      <c r="I13" s="125">
        <v>2.035976</v>
      </c>
    </row>
    <row r="14" spans="1:9" s="44" customFormat="1" ht="12.75">
      <c r="A14" s="26" t="s">
        <v>68</v>
      </c>
      <c r="B14" s="48">
        <v>4.3</v>
      </c>
      <c r="C14" s="48">
        <v>8.9</v>
      </c>
      <c r="D14" s="48">
        <v>6</v>
      </c>
      <c r="E14" s="48">
        <v>18.1</v>
      </c>
      <c r="F14" s="48">
        <v>7.1</v>
      </c>
      <c r="G14" s="124">
        <v>8.5</v>
      </c>
      <c r="H14" s="124">
        <v>9.6</v>
      </c>
      <c r="I14" s="124">
        <v>14.1</v>
      </c>
    </row>
    <row r="15" spans="1:9" s="44" customFormat="1" ht="12.75">
      <c r="A15" s="21"/>
      <c r="B15" s="59"/>
      <c r="C15" s="59"/>
      <c r="D15" s="59"/>
      <c r="E15" s="59"/>
      <c r="F15" s="53"/>
      <c r="G15" s="88"/>
      <c r="H15" s="88"/>
      <c r="I15" s="88"/>
    </row>
    <row r="16" spans="1:9" s="44" customFormat="1" ht="13.5" thickBot="1">
      <c r="A16" s="112" t="s">
        <v>13</v>
      </c>
      <c r="B16" s="117" t="s">
        <v>3</v>
      </c>
      <c r="C16" s="117" t="s">
        <v>4</v>
      </c>
      <c r="D16" s="117" t="s">
        <v>5</v>
      </c>
      <c r="E16" s="117" t="s">
        <v>6</v>
      </c>
      <c r="F16" s="117" t="s">
        <v>7</v>
      </c>
      <c r="G16" s="117" t="s">
        <v>18</v>
      </c>
      <c r="H16" s="117" t="s">
        <v>98</v>
      </c>
      <c r="I16" s="117" t="s">
        <v>117</v>
      </c>
    </row>
    <row r="17" spans="1:9" s="44" customFormat="1" ht="12.75">
      <c r="A17" s="21" t="s">
        <v>8</v>
      </c>
      <c r="B17" s="51">
        <v>10.6</v>
      </c>
      <c r="C17" s="51">
        <v>11.1</v>
      </c>
      <c r="D17" s="51">
        <v>12.6</v>
      </c>
      <c r="E17" s="51">
        <v>11</v>
      </c>
      <c r="F17" s="51">
        <v>11.6</v>
      </c>
      <c r="G17" s="123">
        <v>14.27916009</v>
      </c>
      <c r="H17" s="123">
        <v>17</v>
      </c>
      <c r="I17" s="123">
        <v>17.69</v>
      </c>
    </row>
    <row r="18" spans="1:9" s="44" customFormat="1" ht="12.75">
      <c r="A18" s="26"/>
      <c r="B18" s="55"/>
      <c r="C18" s="55"/>
      <c r="D18" s="55"/>
      <c r="E18" s="55"/>
      <c r="F18" s="50"/>
      <c r="G18" s="90"/>
      <c r="H18" s="90"/>
      <c r="I18" s="90"/>
    </row>
    <row r="19" spans="1:9" s="44" customFormat="1" ht="12.75">
      <c r="A19" s="21" t="s">
        <v>78</v>
      </c>
      <c r="B19" s="51">
        <v>431</v>
      </c>
      <c r="C19" s="51">
        <v>466</v>
      </c>
      <c r="D19" s="51">
        <v>529</v>
      </c>
      <c r="E19" s="51">
        <v>560.2</v>
      </c>
      <c r="F19" s="51">
        <v>610.9</v>
      </c>
      <c r="G19" s="123">
        <v>712.265</v>
      </c>
      <c r="H19" s="123">
        <v>792.847</v>
      </c>
      <c r="I19" s="123">
        <v>832.6</v>
      </c>
    </row>
    <row r="20" spans="1:9" s="44" customFormat="1" ht="12.75">
      <c r="A20" s="26" t="s">
        <v>34</v>
      </c>
      <c r="B20" s="80">
        <v>7.5</v>
      </c>
      <c r="C20" s="80">
        <v>7.9</v>
      </c>
      <c r="D20" s="80">
        <v>8.1</v>
      </c>
      <c r="E20" s="80">
        <v>6.6</v>
      </c>
      <c r="F20" s="50">
        <v>6.1</v>
      </c>
      <c r="G20" s="90">
        <v>6.87078328642186</v>
      </c>
      <c r="H20" s="90">
        <v>7.362268948359623</v>
      </c>
      <c r="I20" s="90">
        <v>6.64868166092917</v>
      </c>
    </row>
    <row r="21" spans="1:9" s="44" customFormat="1" ht="12.75">
      <c r="A21" s="24" t="s">
        <v>114</v>
      </c>
      <c r="B21" s="89" t="s">
        <v>81</v>
      </c>
      <c r="C21" s="89" t="s">
        <v>81</v>
      </c>
      <c r="D21" s="89" t="s">
        <v>81</v>
      </c>
      <c r="E21" s="89" t="s">
        <v>81</v>
      </c>
      <c r="F21" s="89" t="s">
        <v>81</v>
      </c>
      <c r="G21" s="89" t="s">
        <v>81</v>
      </c>
      <c r="H21" s="89" t="s">
        <v>81</v>
      </c>
      <c r="I21" s="123">
        <v>8.208</v>
      </c>
    </row>
    <row r="22" spans="1:9" s="44" customFormat="1" ht="12.75">
      <c r="A22" s="26" t="s">
        <v>14</v>
      </c>
      <c r="B22" s="48">
        <v>125</v>
      </c>
      <c r="C22" s="48">
        <v>140.5</v>
      </c>
      <c r="D22" s="48">
        <v>147.4</v>
      </c>
      <c r="E22" s="48">
        <v>133.8</v>
      </c>
      <c r="F22" s="48">
        <v>147.1</v>
      </c>
      <c r="G22" s="124">
        <v>224.015120255641</v>
      </c>
      <c r="H22" s="124">
        <v>226.91750015526085</v>
      </c>
      <c r="I22" s="124">
        <v>216.75638486364338</v>
      </c>
    </row>
    <row r="23" spans="1:9" s="44" customFormat="1" ht="12.75">
      <c r="A23" s="25" t="s">
        <v>15</v>
      </c>
      <c r="B23" s="49">
        <v>0.11219235625699213</v>
      </c>
      <c r="C23" s="49">
        <v>0.11966943608562508</v>
      </c>
      <c r="D23" s="49">
        <v>0.11401354370403248</v>
      </c>
      <c r="E23" s="49">
        <v>0.181</v>
      </c>
      <c r="F23" s="49">
        <v>0.172</v>
      </c>
      <c r="G23" s="89">
        <v>0.14266372061776278</v>
      </c>
      <c r="H23" s="89">
        <v>0.168</v>
      </c>
      <c r="I23" s="89">
        <v>0.21118076591493773</v>
      </c>
    </row>
    <row r="24" spans="1:9" s="44" customFormat="1" ht="12.75">
      <c r="A24" s="26"/>
      <c r="B24" s="55"/>
      <c r="C24" s="55"/>
      <c r="D24" s="55"/>
      <c r="E24" s="55"/>
      <c r="F24" s="50"/>
      <c r="G24" s="90"/>
      <c r="H24" s="90"/>
      <c r="I24" s="90"/>
    </row>
    <row r="25" spans="1:9" s="44" customFormat="1" ht="13.5" thickBot="1">
      <c r="A25" s="122" t="s">
        <v>16</v>
      </c>
      <c r="B25" s="115" t="s">
        <v>3</v>
      </c>
      <c r="C25" s="115" t="s">
        <v>4</v>
      </c>
      <c r="D25" s="115" t="s">
        <v>5</v>
      </c>
      <c r="E25" s="115" t="s">
        <v>6</v>
      </c>
      <c r="F25" s="115" t="s">
        <v>7</v>
      </c>
      <c r="G25" s="115" t="s">
        <v>18</v>
      </c>
      <c r="H25" s="115" t="s">
        <v>98</v>
      </c>
      <c r="I25" s="115" t="s">
        <v>117</v>
      </c>
    </row>
    <row r="26" spans="1:9" s="44" customFormat="1" ht="12.75">
      <c r="A26" s="26" t="s">
        <v>8</v>
      </c>
      <c r="B26" s="80">
        <v>0.3</v>
      </c>
      <c r="C26" s="80">
        <v>0.4</v>
      </c>
      <c r="D26" s="80">
        <v>0.4</v>
      </c>
      <c r="E26" s="80">
        <v>0.5</v>
      </c>
      <c r="F26" s="80">
        <v>0.4</v>
      </c>
      <c r="G26" s="90">
        <v>0.80939568</v>
      </c>
      <c r="H26" s="90">
        <v>0.5</v>
      </c>
      <c r="I26" s="90">
        <v>0.04</v>
      </c>
    </row>
    <row r="27" s="44" customFormat="1" ht="12.75"/>
    <row r="28" s="44" customFormat="1" ht="12.75">
      <c r="A28" s="21" t="s">
        <v>107</v>
      </c>
    </row>
    <row r="29" s="44" customFormat="1" ht="12.75"/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I26"/>
    </sheetView>
  </sheetViews>
  <sheetFormatPr defaultColWidth="9.140625" defaultRowHeight="15"/>
  <cols>
    <col min="1" max="1" width="55.7109375" style="1" customWidth="1"/>
    <col min="2" max="5" width="10.28125" style="1" bestFit="1" customWidth="1"/>
    <col min="6" max="9" width="9.140625" style="1" customWidth="1"/>
    <col min="10" max="19" width="9.140625" style="10" customWidth="1"/>
    <col min="20" max="244" width="9.140625" style="1" customWidth="1"/>
    <col min="245" max="245" width="55.7109375" style="1" customWidth="1"/>
    <col min="246" max="251" width="9.7109375" style="1" customWidth="1"/>
    <col min="252" max="252" width="9.140625" style="1" customWidth="1"/>
    <col min="253" max="253" width="10.00390625" style="1" customWidth="1"/>
    <col min="254" max="16384" width="9.140625" style="1" customWidth="1"/>
  </cols>
  <sheetData>
    <row r="1" s="44" customFormat="1" ht="26.25">
      <c r="A1" s="71" t="s">
        <v>45</v>
      </c>
    </row>
    <row r="2" spans="1:9" s="44" customFormat="1" ht="12.7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118" t="s">
        <v>66</v>
      </c>
      <c r="B3" s="20"/>
      <c r="C3" s="20"/>
      <c r="D3" s="20"/>
      <c r="E3" s="20"/>
      <c r="F3" s="20"/>
      <c r="G3" s="20"/>
      <c r="H3" s="20"/>
      <c r="I3" s="20"/>
    </row>
    <row r="4" spans="1:9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44" customFormat="1" ht="12.75">
      <c r="A5" s="21" t="s">
        <v>43</v>
      </c>
      <c r="B5" s="51">
        <v>25.5</v>
      </c>
      <c r="C5" s="51">
        <v>27.5</v>
      </c>
      <c r="D5" s="51">
        <v>29.3</v>
      </c>
      <c r="E5" s="51">
        <v>30.6</v>
      </c>
      <c r="F5" s="51">
        <v>30.5</v>
      </c>
      <c r="G5" s="51">
        <v>34.7</v>
      </c>
      <c r="H5" s="51">
        <v>38.5</v>
      </c>
      <c r="I5" s="51">
        <v>38.1</v>
      </c>
    </row>
    <row r="6" spans="1:9" s="44" customFormat="1" ht="12.75">
      <c r="A6" s="26" t="s">
        <v>9</v>
      </c>
      <c r="B6" s="48">
        <v>20</v>
      </c>
      <c r="C6" s="48">
        <v>21.4</v>
      </c>
      <c r="D6" s="48">
        <v>21.8</v>
      </c>
      <c r="E6" s="48">
        <v>23.5</v>
      </c>
      <c r="F6" s="48">
        <v>23.3</v>
      </c>
      <c r="G6" s="48">
        <v>26.6</v>
      </c>
      <c r="H6" s="48">
        <v>29.4</v>
      </c>
      <c r="I6" s="48">
        <v>28.9</v>
      </c>
    </row>
    <row r="7" spans="1:9" s="44" customFormat="1" ht="12.75">
      <c r="A7" s="21" t="s">
        <v>10</v>
      </c>
      <c r="B7" s="49">
        <v>0.7843137254901961</v>
      </c>
      <c r="C7" s="49">
        <v>0.7781818181818181</v>
      </c>
      <c r="D7" s="49">
        <v>0.7440273037542662</v>
      </c>
      <c r="E7" s="49">
        <v>0.768</v>
      </c>
      <c r="F7" s="49">
        <v>0.764</v>
      </c>
      <c r="G7" s="49">
        <v>0.767</v>
      </c>
      <c r="H7" s="89">
        <v>0.7636363636363636</v>
      </c>
      <c r="I7" s="89">
        <v>0.7585301837270341</v>
      </c>
    </row>
    <row r="8" spans="1:9" s="44" customFormat="1" ht="12.75">
      <c r="A8" s="26" t="s">
        <v>11</v>
      </c>
      <c r="B8" s="121">
        <v>9.5</v>
      </c>
      <c r="C8" s="121">
        <v>12.8</v>
      </c>
      <c r="D8" s="121">
        <v>12.2</v>
      </c>
      <c r="E8" s="121">
        <v>15.2</v>
      </c>
      <c r="F8" s="48">
        <v>17.1</v>
      </c>
      <c r="G8" s="48" t="s">
        <v>81</v>
      </c>
      <c r="H8" s="48" t="s">
        <v>81</v>
      </c>
      <c r="I8" s="48" t="s">
        <v>81</v>
      </c>
    </row>
    <row r="9" spans="1:9" s="44" customFormat="1" ht="12.75">
      <c r="A9" s="21" t="s">
        <v>12</v>
      </c>
      <c r="B9" s="49">
        <v>0.373</v>
      </c>
      <c r="C9" s="49">
        <v>0.465</v>
      </c>
      <c r="D9" s="49">
        <v>0.416</v>
      </c>
      <c r="E9" s="49">
        <v>0.497</v>
      </c>
      <c r="F9" s="49">
        <v>0.561</v>
      </c>
      <c r="G9" s="49" t="s">
        <v>81</v>
      </c>
      <c r="H9" s="49" t="s">
        <v>81</v>
      </c>
      <c r="I9" s="49" t="s">
        <v>81</v>
      </c>
    </row>
    <row r="10" spans="1:9" s="44" customFormat="1" ht="12.75">
      <c r="A10" s="26" t="s">
        <v>17</v>
      </c>
      <c r="B10" s="121">
        <v>9.5</v>
      </c>
      <c r="C10" s="121">
        <v>12.8</v>
      </c>
      <c r="D10" s="121">
        <v>8.6</v>
      </c>
      <c r="E10" s="121">
        <v>15.2</v>
      </c>
      <c r="F10" s="121">
        <v>17.1</v>
      </c>
      <c r="G10" s="121">
        <v>18.4</v>
      </c>
      <c r="H10" s="121">
        <v>21.3</v>
      </c>
      <c r="I10" s="121">
        <v>20.7</v>
      </c>
    </row>
    <row r="11" spans="1:9" s="44" customFormat="1" ht="12.75">
      <c r="A11" s="21" t="s">
        <v>22</v>
      </c>
      <c r="B11" s="49">
        <v>0.373</v>
      </c>
      <c r="C11" s="49">
        <v>0.465</v>
      </c>
      <c r="D11" s="49">
        <v>0.294</v>
      </c>
      <c r="E11" s="49">
        <v>0.497</v>
      </c>
      <c r="F11" s="49">
        <v>0.561</v>
      </c>
      <c r="G11" s="49">
        <v>0.53</v>
      </c>
      <c r="H11" s="89">
        <v>0.5532467532467533</v>
      </c>
      <c r="I11" s="89">
        <v>0.5433070866141732</v>
      </c>
    </row>
    <row r="12" spans="1:9" s="44" customFormat="1" ht="12.75">
      <c r="A12" s="26" t="s">
        <v>106</v>
      </c>
      <c r="B12" s="121">
        <v>7.5</v>
      </c>
      <c r="C12" s="121">
        <v>8.5</v>
      </c>
      <c r="D12" s="121">
        <v>12.81202763</v>
      </c>
      <c r="E12" s="121">
        <v>8.179406010000001</v>
      </c>
      <c r="F12" s="121">
        <v>6.2220214700000005</v>
      </c>
      <c r="G12" s="121">
        <v>8.2459569</v>
      </c>
      <c r="H12" s="121">
        <v>8.131124869999999</v>
      </c>
      <c r="I12" s="121">
        <v>8.126349</v>
      </c>
    </row>
    <row r="13" spans="1:9" s="44" customFormat="1" ht="12.75">
      <c r="A13" s="21" t="s">
        <v>77</v>
      </c>
      <c r="B13" s="125">
        <v>1.60208126</v>
      </c>
      <c r="C13" s="125">
        <v>0.99363792</v>
      </c>
      <c r="D13" s="125">
        <v>1.21221279</v>
      </c>
      <c r="E13" s="125">
        <v>1.90307074</v>
      </c>
      <c r="F13" s="125">
        <v>1.43955053</v>
      </c>
      <c r="G13" s="125">
        <v>1.61264494</v>
      </c>
      <c r="H13" s="125">
        <v>1.86048211</v>
      </c>
      <c r="I13" s="125">
        <v>1.561106</v>
      </c>
    </row>
    <row r="14" spans="1:9" s="44" customFormat="1" ht="12.75">
      <c r="A14" s="26" t="s">
        <v>68</v>
      </c>
      <c r="B14" s="48">
        <v>1</v>
      </c>
      <c r="C14" s="48">
        <v>0.2</v>
      </c>
      <c r="D14" s="48">
        <v>2.5</v>
      </c>
      <c r="E14" s="48">
        <v>10.6</v>
      </c>
      <c r="F14" s="48">
        <v>3.7</v>
      </c>
      <c r="G14" s="48">
        <v>15</v>
      </c>
      <c r="H14" s="48">
        <v>4.2</v>
      </c>
      <c r="I14" s="48">
        <v>20.9</v>
      </c>
    </row>
    <row r="15" spans="1:9" s="44" customFormat="1" ht="12.75">
      <c r="A15" s="21"/>
      <c r="B15" s="59"/>
      <c r="C15" s="59"/>
      <c r="D15" s="59"/>
      <c r="E15" s="59"/>
      <c r="F15" s="53"/>
      <c r="G15" s="53"/>
      <c r="H15" s="53"/>
      <c r="I15" s="53"/>
    </row>
    <row r="16" spans="1:9" s="44" customFormat="1" ht="13.5" thickBot="1">
      <c r="A16" s="112" t="s">
        <v>13</v>
      </c>
      <c r="B16" s="117" t="s">
        <v>3</v>
      </c>
      <c r="C16" s="117" t="s">
        <v>4</v>
      </c>
      <c r="D16" s="117" t="s">
        <v>5</v>
      </c>
      <c r="E16" s="117" t="s">
        <v>6</v>
      </c>
      <c r="F16" s="117" t="s">
        <v>7</v>
      </c>
      <c r="G16" s="117" t="s">
        <v>18</v>
      </c>
      <c r="H16" s="117" t="s">
        <v>98</v>
      </c>
      <c r="I16" s="117" t="s">
        <v>117</v>
      </c>
    </row>
    <row r="17" spans="1:9" s="44" customFormat="1" ht="12.75">
      <c r="A17" s="21" t="s">
        <v>43</v>
      </c>
      <c r="B17" s="51">
        <v>25.5</v>
      </c>
      <c r="C17" s="51">
        <v>27.5</v>
      </c>
      <c r="D17" s="51">
        <v>29.3</v>
      </c>
      <c r="E17" s="51">
        <v>30.6</v>
      </c>
      <c r="F17" s="51">
        <v>30.5</v>
      </c>
      <c r="G17" s="51">
        <v>34.709064160000004</v>
      </c>
      <c r="H17" s="51">
        <v>39</v>
      </c>
      <c r="I17" s="51">
        <v>38.08</v>
      </c>
    </row>
    <row r="18" spans="1:9" s="44" customFormat="1" ht="12.75">
      <c r="A18" s="26"/>
      <c r="B18" s="55"/>
      <c r="C18" s="55"/>
      <c r="D18" s="55"/>
      <c r="E18" s="55"/>
      <c r="F18" s="50"/>
      <c r="G18" s="50"/>
      <c r="H18" s="50"/>
      <c r="I18" s="50"/>
    </row>
    <row r="19" spans="1:9" s="44" customFormat="1" ht="12.75">
      <c r="A19" s="21" t="s">
        <v>78</v>
      </c>
      <c r="B19" s="51">
        <v>1774</v>
      </c>
      <c r="C19" s="51">
        <v>1722</v>
      </c>
      <c r="D19" s="51">
        <v>1766</v>
      </c>
      <c r="E19" s="51">
        <v>1904.3</v>
      </c>
      <c r="F19" s="51">
        <v>1965.4</v>
      </c>
      <c r="G19" s="51">
        <v>2102.456</v>
      </c>
      <c r="H19" s="51">
        <v>2281.463</v>
      </c>
      <c r="I19" s="51">
        <v>2370.613</v>
      </c>
    </row>
    <row r="20" spans="1:9" s="44" customFormat="1" ht="12.75">
      <c r="A20" s="26" t="s">
        <v>34</v>
      </c>
      <c r="B20" s="50">
        <v>4.7</v>
      </c>
      <c r="C20" s="50">
        <v>5.3</v>
      </c>
      <c r="D20" s="50">
        <v>5.6</v>
      </c>
      <c r="E20" s="50">
        <v>5.6</v>
      </c>
      <c r="F20" s="50">
        <v>5.1</v>
      </c>
      <c r="G20" s="50">
        <v>5.64614439487928</v>
      </c>
      <c r="H20" s="50">
        <v>5.776173428987202</v>
      </c>
      <c r="I20" s="50">
        <v>5.327099058805296</v>
      </c>
    </row>
    <row r="21" spans="1:11" s="44" customFormat="1" ht="12.75">
      <c r="A21" s="24" t="s">
        <v>114</v>
      </c>
      <c r="B21" s="53" t="s">
        <v>81</v>
      </c>
      <c r="C21" s="53" t="s">
        <v>81</v>
      </c>
      <c r="D21" s="53" t="s">
        <v>81</v>
      </c>
      <c r="E21" s="53" t="s">
        <v>81</v>
      </c>
      <c r="F21" s="53" t="s">
        <v>81</v>
      </c>
      <c r="G21" s="53">
        <v>23.332</v>
      </c>
      <c r="H21" s="53">
        <v>25.857</v>
      </c>
      <c r="I21" s="53">
        <v>29.914</v>
      </c>
      <c r="K21" s="93"/>
    </row>
    <row r="22" spans="1:9" s="44" customFormat="1" ht="12.75">
      <c r="A22" s="26" t="s">
        <v>14</v>
      </c>
      <c r="B22" s="48">
        <v>193.9</v>
      </c>
      <c r="C22" s="48">
        <v>235.9</v>
      </c>
      <c r="D22" s="48">
        <v>288.2</v>
      </c>
      <c r="E22" s="48">
        <v>312.9</v>
      </c>
      <c r="F22" s="48">
        <v>289.7</v>
      </c>
      <c r="G22" s="48">
        <v>319.174735954831</v>
      </c>
      <c r="H22" s="48">
        <v>307.8694540000055</v>
      </c>
      <c r="I22" s="48">
        <v>292.43185408536493</v>
      </c>
    </row>
    <row r="23" spans="1:9" s="44" customFormat="1" ht="13.5" thickBot="1">
      <c r="A23" s="68" t="s">
        <v>15</v>
      </c>
      <c r="B23" s="69">
        <v>0.17195477237725088</v>
      </c>
      <c r="C23" s="69">
        <v>0.17283180624069142</v>
      </c>
      <c r="D23" s="69">
        <v>0.1537019919721401</v>
      </c>
      <c r="E23" s="69">
        <v>0.131</v>
      </c>
      <c r="F23" s="69">
        <v>0.149</v>
      </c>
      <c r="G23" s="69">
        <v>0.10184456385799118</v>
      </c>
      <c r="H23" s="69">
        <v>0.126</v>
      </c>
      <c r="I23" s="69">
        <v>0.1460947699803808</v>
      </c>
    </row>
    <row r="24" spans="6:9" s="44" customFormat="1" ht="13.5" thickTop="1">
      <c r="F24" s="85"/>
      <c r="G24" s="85"/>
      <c r="H24" s="85"/>
      <c r="I24" s="85"/>
    </row>
    <row r="25" s="44" customFormat="1" ht="12.75">
      <c r="A25" s="21" t="s">
        <v>107</v>
      </c>
    </row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  <row r="40" s="44" customFormat="1" ht="12.75"/>
    <row r="41" s="44" customFormat="1" ht="12.75"/>
    <row r="42" s="44" customFormat="1" ht="12.75"/>
    <row r="43" s="44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zoomScalePageLayoutView="0" workbookViewId="0" topLeftCell="A1">
      <selection activeCell="A1" sqref="A1:I21"/>
    </sheetView>
  </sheetViews>
  <sheetFormatPr defaultColWidth="9.140625" defaultRowHeight="15"/>
  <cols>
    <col min="1" max="1" width="51.57421875" style="0" bestFit="1" customWidth="1"/>
    <col min="10" max="27" width="9.140625" style="15" customWidth="1"/>
  </cols>
  <sheetData>
    <row r="1" s="12" customFormat="1" ht="26.25">
      <c r="A1" s="71" t="s">
        <v>31</v>
      </c>
    </row>
    <row r="2" spans="1:9" s="12" customFormat="1" ht="1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ht="15.75" thickBot="1">
      <c r="A3" s="118" t="s">
        <v>1</v>
      </c>
      <c r="B3" s="20"/>
      <c r="C3" s="20"/>
      <c r="D3" s="20"/>
      <c r="E3" s="20"/>
      <c r="F3" s="20"/>
      <c r="G3" s="20"/>
      <c r="H3" s="20"/>
      <c r="I3" s="20"/>
    </row>
    <row r="4" spans="1:27" s="2" customFormat="1" ht="14.25" thickBot="1" thickTop="1">
      <c r="A4" s="119" t="s">
        <v>13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9" s="8" customFormat="1" ht="12.75">
      <c r="A5" s="97" t="s">
        <v>8</v>
      </c>
      <c r="B5" s="98">
        <v>24</v>
      </c>
      <c r="C5" s="98">
        <v>25</v>
      </c>
      <c r="D5" s="98">
        <v>28</v>
      </c>
      <c r="E5" s="98">
        <v>24.8</v>
      </c>
      <c r="F5" s="98">
        <v>24.6</v>
      </c>
      <c r="G5" s="98">
        <v>23.9</v>
      </c>
      <c r="H5" s="98">
        <v>21.3</v>
      </c>
      <c r="I5" s="98">
        <v>23.680000000000007</v>
      </c>
    </row>
    <row r="6" spans="1:9" s="8" customFormat="1" ht="12.75">
      <c r="A6" s="102" t="s">
        <v>17</v>
      </c>
      <c r="B6" s="103">
        <v>4</v>
      </c>
      <c r="C6" s="103">
        <v>6</v>
      </c>
      <c r="D6" s="103">
        <v>8</v>
      </c>
      <c r="E6" s="103">
        <v>6.6</v>
      </c>
      <c r="F6" s="103">
        <v>4.3</v>
      </c>
      <c r="G6" s="103">
        <v>1.8</v>
      </c>
      <c r="H6" s="103">
        <v>7</v>
      </c>
      <c r="I6" s="103">
        <v>-5.091921</v>
      </c>
    </row>
    <row r="7" spans="1:9" s="8" customFormat="1" ht="12.75">
      <c r="A7" s="97" t="s">
        <v>22</v>
      </c>
      <c r="B7" s="99">
        <v>0.16666666666666666</v>
      </c>
      <c r="C7" s="99">
        <v>0.24</v>
      </c>
      <c r="D7" s="99">
        <v>0.2857142857142857</v>
      </c>
      <c r="E7" s="99">
        <v>0.2661290322580645</v>
      </c>
      <c r="F7" s="99">
        <v>0.17479674796747965</v>
      </c>
      <c r="G7" s="99">
        <v>0.07531380753138076</v>
      </c>
      <c r="H7" s="99">
        <v>0.32863849765258213</v>
      </c>
      <c r="I7" s="107" t="s">
        <v>92</v>
      </c>
    </row>
    <row r="8" spans="1:10" s="8" customFormat="1" ht="12.75" customHeight="1">
      <c r="A8" s="104"/>
      <c r="B8" s="105"/>
      <c r="C8" s="105"/>
      <c r="D8" s="105"/>
      <c r="E8" s="105"/>
      <c r="F8" s="103"/>
      <c r="G8" s="103"/>
      <c r="H8" s="103"/>
      <c r="I8" s="103"/>
      <c r="J8" s="70"/>
    </row>
    <row r="9" spans="1:10" s="8" customFormat="1" ht="12.75">
      <c r="A9" s="21" t="s">
        <v>78</v>
      </c>
      <c r="B9" s="130">
        <v>2017</v>
      </c>
      <c r="C9" s="130">
        <v>2250</v>
      </c>
      <c r="D9" s="130">
        <v>2687</v>
      </c>
      <c r="E9" s="130">
        <v>2974</v>
      </c>
      <c r="F9" s="130">
        <v>2584</v>
      </c>
      <c r="G9" s="130">
        <v>2789</v>
      </c>
      <c r="H9" s="130">
        <v>2825</v>
      </c>
      <c r="I9" s="130">
        <v>3140</v>
      </c>
      <c r="J9" s="70"/>
    </row>
    <row r="10" spans="1:9" s="12" customFormat="1" ht="15">
      <c r="A10" s="132" t="s">
        <v>89</v>
      </c>
      <c r="B10" s="131">
        <v>361</v>
      </c>
      <c r="C10" s="131">
        <v>349</v>
      </c>
      <c r="D10" s="131">
        <v>393</v>
      </c>
      <c r="E10" s="131">
        <v>441</v>
      </c>
      <c r="F10" s="131">
        <v>420</v>
      </c>
      <c r="G10" s="131">
        <v>447</v>
      </c>
      <c r="H10" s="131">
        <v>450</v>
      </c>
      <c r="I10" s="131">
        <v>435</v>
      </c>
    </row>
    <row r="11" spans="1:9" s="12" customFormat="1" ht="15">
      <c r="A11" s="133" t="s">
        <v>90</v>
      </c>
      <c r="B11" s="130">
        <v>736</v>
      </c>
      <c r="C11" s="130">
        <v>807</v>
      </c>
      <c r="D11" s="130">
        <v>938</v>
      </c>
      <c r="E11" s="130">
        <v>1007</v>
      </c>
      <c r="F11" s="130">
        <v>1023</v>
      </c>
      <c r="G11" s="130">
        <v>1041</v>
      </c>
      <c r="H11" s="130">
        <v>1132</v>
      </c>
      <c r="I11" s="130">
        <v>1185</v>
      </c>
    </row>
    <row r="12" spans="1:9" s="12" customFormat="1" ht="15">
      <c r="A12" s="132" t="s">
        <v>91</v>
      </c>
      <c r="B12" s="131">
        <v>920</v>
      </c>
      <c r="C12" s="131">
        <v>1094</v>
      </c>
      <c r="D12" s="131">
        <v>1356</v>
      </c>
      <c r="E12" s="131">
        <v>1526</v>
      </c>
      <c r="F12" s="131">
        <v>1141</v>
      </c>
      <c r="G12" s="131">
        <v>1301</v>
      </c>
      <c r="H12" s="131">
        <v>1243</v>
      </c>
      <c r="I12" s="131">
        <v>1520</v>
      </c>
    </row>
    <row r="13" spans="1:9" s="12" customFormat="1" ht="15">
      <c r="A13" s="97"/>
      <c r="B13" s="100"/>
      <c r="C13" s="100"/>
      <c r="D13" s="100"/>
      <c r="E13" s="100"/>
      <c r="F13" s="100"/>
      <c r="G13" s="100"/>
      <c r="H13" s="100"/>
      <c r="I13" s="100"/>
    </row>
    <row r="14" spans="1:9" s="12" customFormat="1" ht="15">
      <c r="A14" s="102" t="s">
        <v>52</v>
      </c>
      <c r="B14" s="105"/>
      <c r="C14" s="105"/>
      <c r="D14" s="105"/>
      <c r="E14" s="105"/>
      <c r="F14" s="105"/>
      <c r="G14" s="105"/>
      <c r="H14" s="105"/>
      <c r="I14" s="105"/>
    </row>
    <row r="15" spans="1:9" s="12" customFormat="1" ht="15">
      <c r="A15" s="133" t="s">
        <v>89</v>
      </c>
      <c r="B15" s="100">
        <v>7</v>
      </c>
      <c r="C15" s="100">
        <v>6</v>
      </c>
      <c r="D15" s="100">
        <v>6</v>
      </c>
      <c r="E15" s="100">
        <v>6</v>
      </c>
      <c r="F15" s="100">
        <v>5</v>
      </c>
      <c r="G15" s="100">
        <v>5</v>
      </c>
      <c r="H15" s="100">
        <v>6</v>
      </c>
      <c r="I15" s="100">
        <v>7.4</v>
      </c>
    </row>
    <row r="16" spans="1:9" s="12" customFormat="1" ht="15">
      <c r="A16" s="132" t="s">
        <v>90</v>
      </c>
      <c r="B16" s="105">
        <v>6</v>
      </c>
      <c r="C16" s="105">
        <v>6</v>
      </c>
      <c r="D16" s="105">
        <v>6</v>
      </c>
      <c r="E16" s="105">
        <v>5</v>
      </c>
      <c r="F16" s="105">
        <v>3</v>
      </c>
      <c r="G16" s="105">
        <v>3</v>
      </c>
      <c r="H16" s="105">
        <v>4</v>
      </c>
      <c r="I16" s="105">
        <v>3.4</v>
      </c>
    </row>
    <row r="17" spans="1:9" s="12" customFormat="1" ht="15.75" thickBot="1">
      <c r="A17" s="134" t="s">
        <v>91</v>
      </c>
      <c r="B17" s="106">
        <v>8</v>
      </c>
      <c r="C17" s="106">
        <v>6</v>
      </c>
      <c r="D17" s="106">
        <v>7</v>
      </c>
      <c r="E17" s="106">
        <v>5</v>
      </c>
      <c r="F17" s="106">
        <v>4</v>
      </c>
      <c r="G17" s="106">
        <v>6</v>
      </c>
      <c r="H17" s="106">
        <v>7</v>
      </c>
      <c r="I17" s="106">
        <v>7</v>
      </c>
    </row>
    <row r="18" spans="2:9" s="12" customFormat="1" ht="15.75" thickTop="1">
      <c r="B18" s="101"/>
      <c r="C18" s="101"/>
      <c r="D18" s="101"/>
      <c r="E18" s="101"/>
      <c r="F18" s="101"/>
      <c r="G18" s="101"/>
      <c r="H18" s="101"/>
      <c r="I18" s="101"/>
    </row>
    <row r="19" s="12" customFormat="1" ht="15">
      <c r="A19" s="24" t="s">
        <v>97</v>
      </c>
    </row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zoomScalePageLayoutView="0" workbookViewId="0" topLeftCell="A1">
      <pane xSplit="1" ySplit="4" topLeftCell="B5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:I22"/>
    </sheetView>
  </sheetViews>
  <sheetFormatPr defaultColWidth="9.140625" defaultRowHeight="15"/>
  <cols>
    <col min="1" max="1" width="55.7109375" style="1" customWidth="1"/>
    <col min="2" max="3" width="9.28125" style="1" bestFit="1" customWidth="1"/>
    <col min="4" max="4" width="9.8515625" style="1" bestFit="1" customWidth="1"/>
    <col min="5" max="5" width="10.140625" style="1" bestFit="1" customWidth="1"/>
    <col min="6" max="9" width="9.140625" style="1" customWidth="1"/>
    <col min="10" max="19" width="9.140625" style="10" customWidth="1"/>
    <col min="20" max="244" width="9.140625" style="1" customWidth="1"/>
    <col min="245" max="245" width="55.7109375" style="1" customWidth="1"/>
    <col min="246" max="251" width="9.7109375" style="1" customWidth="1"/>
    <col min="252" max="252" width="9.140625" style="1" customWidth="1"/>
    <col min="253" max="253" width="10.00390625" style="1" customWidth="1"/>
    <col min="254" max="16384" width="9.140625" style="1" customWidth="1"/>
  </cols>
  <sheetData>
    <row r="1" s="44" customFormat="1" ht="26.25">
      <c r="A1" s="71" t="s">
        <v>42</v>
      </c>
    </row>
    <row r="2" spans="1:9" s="44" customFormat="1" ht="12.7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118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44" customFormat="1" ht="12.75">
      <c r="A5" s="21" t="s">
        <v>43</v>
      </c>
      <c r="B5" s="77">
        <v>4.4</v>
      </c>
      <c r="C5" s="77">
        <v>5.5</v>
      </c>
      <c r="D5" s="77">
        <v>5</v>
      </c>
      <c r="E5" s="77">
        <v>6.9</v>
      </c>
      <c r="F5" s="77">
        <v>10.00691035</v>
      </c>
      <c r="G5" s="77">
        <v>17.78838627</v>
      </c>
      <c r="H5" s="77">
        <v>17.4</v>
      </c>
      <c r="I5" s="77">
        <v>23.48667162686951</v>
      </c>
    </row>
    <row r="6" spans="1:9" s="44" customFormat="1" ht="12.75">
      <c r="A6" s="26" t="s">
        <v>11</v>
      </c>
      <c r="B6" s="80">
        <v>-8.6</v>
      </c>
      <c r="C6" s="80">
        <v>-8.1</v>
      </c>
      <c r="D6" s="80">
        <v>-8.8</v>
      </c>
      <c r="E6" s="80">
        <v>-9.8</v>
      </c>
      <c r="F6" s="80">
        <v>-3.1748983800000006</v>
      </c>
      <c r="G6" s="48" t="s">
        <v>81</v>
      </c>
      <c r="H6" s="48" t="s">
        <v>81</v>
      </c>
      <c r="I6" s="48" t="s">
        <v>81</v>
      </c>
    </row>
    <row r="7" spans="1:9" s="44" customFormat="1" ht="12.75">
      <c r="A7" s="21" t="s">
        <v>12</v>
      </c>
      <c r="B7" s="107" t="s">
        <v>92</v>
      </c>
      <c r="C7" s="107" t="s">
        <v>92</v>
      </c>
      <c r="D7" s="107" t="s">
        <v>92</v>
      </c>
      <c r="E7" s="107" t="s">
        <v>92</v>
      </c>
      <c r="F7" s="107" t="s">
        <v>92</v>
      </c>
      <c r="G7" s="107" t="s">
        <v>81</v>
      </c>
      <c r="H7" s="107" t="s">
        <v>81</v>
      </c>
      <c r="I7" s="107" t="s">
        <v>81</v>
      </c>
    </row>
    <row r="8" spans="1:9" s="44" customFormat="1" ht="12.75">
      <c r="A8" s="26" t="s">
        <v>17</v>
      </c>
      <c r="B8" s="80">
        <v>-8.6</v>
      </c>
      <c r="C8" s="80">
        <v>-8.1</v>
      </c>
      <c r="D8" s="80">
        <v>-8.8</v>
      </c>
      <c r="E8" s="80">
        <v>-9.8</v>
      </c>
      <c r="F8" s="80">
        <v>-3.1748983800000006</v>
      </c>
      <c r="G8" s="80">
        <v>-37.39727408</v>
      </c>
      <c r="H8" s="80">
        <v>-15.2</v>
      </c>
      <c r="I8" s="80">
        <v>-19.70879832</v>
      </c>
    </row>
    <row r="9" spans="1:9" s="44" customFormat="1" ht="12.75">
      <c r="A9" s="21" t="s">
        <v>22</v>
      </c>
      <c r="B9" s="107" t="s">
        <v>92</v>
      </c>
      <c r="C9" s="107" t="s">
        <v>92</v>
      </c>
      <c r="D9" s="107" t="s">
        <v>92</v>
      </c>
      <c r="E9" s="107" t="s">
        <v>92</v>
      </c>
      <c r="F9" s="107" t="s">
        <v>92</v>
      </c>
      <c r="G9" s="107" t="s">
        <v>92</v>
      </c>
      <c r="H9" s="107" t="s">
        <v>92</v>
      </c>
      <c r="I9" s="107" t="s">
        <v>92</v>
      </c>
    </row>
    <row r="10" spans="1:9" s="44" customFormat="1" ht="12.75">
      <c r="A10" s="26"/>
      <c r="B10" s="55"/>
      <c r="C10" s="55"/>
      <c r="D10" s="55"/>
      <c r="E10" s="55"/>
      <c r="F10" s="55"/>
      <c r="G10" s="55"/>
      <c r="H10" s="55"/>
      <c r="I10" s="55"/>
    </row>
    <row r="11" spans="1:9" s="44" customFormat="1" ht="13.5" thickBot="1">
      <c r="A11" s="122" t="s">
        <v>13</v>
      </c>
      <c r="B11" s="115" t="s">
        <v>3</v>
      </c>
      <c r="C11" s="115" t="s">
        <v>4</v>
      </c>
      <c r="D11" s="115" t="s">
        <v>5</v>
      </c>
      <c r="E11" s="115" t="s">
        <v>6</v>
      </c>
      <c r="F11" s="115" t="s">
        <v>7</v>
      </c>
      <c r="G11" s="115" t="s">
        <v>18</v>
      </c>
      <c r="H11" s="115" t="s">
        <v>98</v>
      </c>
      <c r="I11" s="115" t="s">
        <v>117</v>
      </c>
    </row>
    <row r="12" spans="1:9" s="44" customFormat="1" ht="12.75">
      <c r="A12" s="26"/>
      <c r="B12" s="55"/>
      <c r="C12" s="55"/>
      <c r="D12" s="55"/>
      <c r="E12" s="55"/>
      <c r="F12" s="55"/>
      <c r="G12" s="55"/>
      <c r="H12" s="55"/>
      <c r="I12" s="55"/>
    </row>
    <row r="13" spans="1:9" s="44" customFormat="1" ht="13.5" customHeight="1">
      <c r="A13" s="21" t="s">
        <v>78</v>
      </c>
      <c r="B13" s="111">
        <v>490.7</v>
      </c>
      <c r="C13" s="111">
        <v>525.2</v>
      </c>
      <c r="D13" s="111">
        <v>505.1</v>
      </c>
      <c r="E13" s="111">
        <v>651</v>
      </c>
      <c r="F13" s="111">
        <v>1307</v>
      </c>
      <c r="G13" s="111">
        <v>1992.63</v>
      </c>
      <c r="H13" s="111">
        <v>3000</v>
      </c>
      <c r="I13" s="111">
        <v>4375</v>
      </c>
    </row>
    <row r="14" spans="1:9" s="44" customFormat="1" ht="12.75">
      <c r="A14" s="26" t="s">
        <v>63</v>
      </c>
      <c r="B14" s="135">
        <v>490.7</v>
      </c>
      <c r="C14" s="135">
        <v>525.2</v>
      </c>
      <c r="D14" s="135">
        <v>505.1</v>
      </c>
      <c r="E14" s="135">
        <v>651</v>
      </c>
      <c r="F14" s="135">
        <v>757</v>
      </c>
      <c r="G14" s="135">
        <v>818</v>
      </c>
      <c r="H14" s="135">
        <v>800</v>
      </c>
      <c r="I14" s="135">
        <v>1013</v>
      </c>
    </row>
    <row r="15" spans="1:9" s="44" customFormat="1" ht="12.75">
      <c r="A15" s="21" t="s">
        <v>64</v>
      </c>
      <c r="B15" s="111" t="s">
        <v>81</v>
      </c>
      <c r="C15" s="111" t="s">
        <v>81</v>
      </c>
      <c r="D15" s="111" t="s">
        <v>81</v>
      </c>
      <c r="E15" s="111" t="s">
        <v>81</v>
      </c>
      <c r="F15" s="111">
        <v>550</v>
      </c>
      <c r="G15" s="111">
        <v>536</v>
      </c>
      <c r="H15" s="111">
        <v>500</v>
      </c>
      <c r="I15" s="111">
        <v>405</v>
      </c>
    </row>
    <row r="16" spans="1:9" s="44" customFormat="1" ht="12.75">
      <c r="A16" s="26" t="s">
        <v>65</v>
      </c>
      <c r="B16" s="135" t="s">
        <v>81</v>
      </c>
      <c r="C16" s="135" t="s">
        <v>81</v>
      </c>
      <c r="D16" s="135" t="s">
        <v>81</v>
      </c>
      <c r="E16" s="135" t="s">
        <v>81</v>
      </c>
      <c r="F16" s="135" t="s">
        <v>81</v>
      </c>
      <c r="G16" s="135">
        <v>638.63</v>
      </c>
      <c r="H16" s="135">
        <v>1700</v>
      </c>
      <c r="I16" s="135">
        <v>2957</v>
      </c>
    </row>
    <row r="17" spans="1:9" s="44" customFormat="1" ht="12.75">
      <c r="A17" s="21"/>
      <c r="B17" s="59"/>
      <c r="C17" s="59"/>
      <c r="D17" s="59"/>
      <c r="E17" s="59"/>
      <c r="F17" s="59"/>
      <c r="G17" s="59"/>
      <c r="H17" s="59"/>
      <c r="I17" s="59"/>
    </row>
    <row r="18" spans="1:9" s="44" customFormat="1" ht="12.75">
      <c r="A18" s="26" t="s">
        <v>52</v>
      </c>
      <c r="B18" s="55"/>
      <c r="C18" s="55"/>
      <c r="D18" s="55"/>
      <c r="E18" s="55"/>
      <c r="F18" s="55"/>
      <c r="G18" s="55"/>
      <c r="H18" s="55"/>
      <c r="I18" s="55"/>
    </row>
    <row r="19" spans="1:9" s="44" customFormat="1" ht="12.75">
      <c r="A19" s="136" t="s">
        <v>93</v>
      </c>
      <c r="B19" s="77">
        <v>3.5</v>
      </c>
      <c r="C19" s="77">
        <v>3.4</v>
      </c>
      <c r="D19" s="77">
        <v>3.2</v>
      </c>
      <c r="E19" s="77">
        <v>3.79</v>
      </c>
      <c r="F19" s="77">
        <v>3.5</v>
      </c>
      <c r="G19" s="77">
        <v>3</v>
      </c>
      <c r="H19" s="77">
        <v>3</v>
      </c>
      <c r="I19" s="77">
        <v>2</v>
      </c>
    </row>
    <row r="20" spans="1:9" s="44" customFormat="1" ht="12.75">
      <c r="A20" s="137" t="s">
        <v>94</v>
      </c>
      <c r="B20" s="55"/>
      <c r="C20" s="55"/>
      <c r="D20" s="55"/>
      <c r="E20" s="55"/>
      <c r="F20" s="55" t="s">
        <v>92</v>
      </c>
      <c r="G20" s="55">
        <v>5.1</v>
      </c>
      <c r="H20" s="55">
        <v>5.4</v>
      </c>
      <c r="I20" s="55">
        <v>4.9</v>
      </c>
    </row>
    <row r="21" spans="1:9" s="44" customFormat="1" ht="13.5" thickBot="1">
      <c r="A21" s="138" t="s">
        <v>95</v>
      </c>
      <c r="B21" s="108"/>
      <c r="C21" s="108"/>
      <c r="D21" s="108"/>
      <c r="E21" s="108"/>
      <c r="F21" s="108"/>
      <c r="G21" s="108" t="s">
        <v>92</v>
      </c>
      <c r="H21" s="108">
        <v>0.7</v>
      </c>
      <c r="I21" s="108">
        <v>0.9</v>
      </c>
    </row>
    <row r="22" spans="1:9" s="44" customFormat="1" ht="13.5" thickTop="1">
      <c r="A22" s="32"/>
      <c r="B22" s="32"/>
      <c r="C22" s="32"/>
      <c r="D22" s="32"/>
      <c r="E22" s="32"/>
      <c r="F22" s="32"/>
      <c r="G22" s="32"/>
      <c r="H22" s="32"/>
      <c r="I22" s="32"/>
    </row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  <row r="31" s="44" customFormat="1" ht="12.75"/>
    <row r="32" s="44" customFormat="1" ht="12.75"/>
    <row r="33" s="44" customFormat="1" ht="12.75"/>
    <row r="34" s="44" customFormat="1" ht="12.75"/>
    <row r="35" s="44" customFormat="1" ht="12.75"/>
    <row r="36" s="44" customFormat="1" ht="12.75"/>
    <row r="37" s="44" customFormat="1" ht="12.75"/>
    <row r="38" s="44" customFormat="1" ht="12.75"/>
    <row r="39" s="44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30"/>
    </sheetView>
  </sheetViews>
  <sheetFormatPr defaultColWidth="9.140625" defaultRowHeight="15"/>
  <cols>
    <col min="1" max="1" width="36.421875" style="0" bestFit="1" customWidth="1"/>
    <col min="7" max="7" width="11.140625" style="0" bestFit="1" customWidth="1"/>
    <col min="8" max="8" width="11.140625" style="0" customWidth="1"/>
    <col min="9" max="16384" width="9.140625" style="15" customWidth="1"/>
  </cols>
  <sheetData>
    <row r="1" ht="26.25">
      <c r="A1" s="71" t="s">
        <v>27</v>
      </c>
    </row>
    <row r="2" spans="1:9" ht="15">
      <c r="A2" s="87" t="s">
        <v>47</v>
      </c>
      <c r="E2" s="189"/>
      <c r="F2" s="189"/>
      <c r="G2" s="189"/>
      <c r="H2" s="190"/>
      <c r="I2" s="189"/>
    </row>
    <row r="3" spans="1:9" ht="15.75" thickBot="1">
      <c r="A3" s="118" t="s">
        <v>66</v>
      </c>
      <c r="E3" s="189"/>
      <c r="F3" s="189"/>
      <c r="G3" s="189"/>
      <c r="H3" s="189"/>
      <c r="I3" s="189"/>
    </row>
    <row r="4" spans="1:9" s="10" customFormat="1" ht="14.25" thickBot="1" thickTop="1">
      <c r="A4" s="119" t="s">
        <v>100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21" customFormat="1" ht="12" thickBot="1">
      <c r="A5" s="122" t="s">
        <v>104</v>
      </c>
      <c r="B5" s="115"/>
      <c r="C5" s="115"/>
      <c r="D5" s="115"/>
      <c r="E5" s="115"/>
      <c r="F5" s="115"/>
      <c r="G5" s="115"/>
      <c r="H5" s="115"/>
      <c r="I5" s="115"/>
    </row>
    <row r="6" spans="1:9" s="21" customFormat="1" ht="11.25">
      <c r="A6" s="26" t="s">
        <v>8</v>
      </c>
      <c r="B6" s="48">
        <v>2231.1</v>
      </c>
      <c r="C6" s="48">
        <v>2641.6</v>
      </c>
      <c r="D6" s="48">
        <v>2824.4</v>
      </c>
      <c r="E6" s="48">
        <v>2815.6481821927914</v>
      </c>
      <c r="F6" s="48">
        <v>2743</v>
      </c>
      <c r="G6" s="48">
        <v>5536</v>
      </c>
      <c r="H6" s="48">
        <v>6093</v>
      </c>
      <c r="I6" s="124">
        <v>5878</v>
      </c>
    </row>
    <row r="7" spans="1:9" s="21" customFormat="1" ht="11.25">
      <c r="A7" s="21" t="s">
        <v>9</v>
      </c>
      <c r="B7" s="51">
        <v>1703.2</v>
      </c>
      <c r="C7" s="51">
        <v>2040.7</v>
      </c>
      <c r="D7" s="51">
        <v>2185.4</v>
      </c>
      <c r="E7" s="51">
        <v>2115.0319959302055</v>
      </c>
      <c r="F7" s="51">
        <v>2035</v>
      </c>
      <c r="G7" s="51">
        <v>4009</v>
      </c>
      <c r="H7" s="51">
        <v>4392</v>
      </c>
      <c r="I7" s="51">
        <v>4182</v>
      </c>
    </row>
    <row r="8" spans="1:9" s="21" customFormat="1" ht="11.25">
      <c r="A8" s="26" t="s">
        <v>10</v>
      </c>
      <c r="B8" s="170">
        <v>0.7633902559275694</v>
      </c>
      <c r="C8" s="170">
        <v>0.7725242277407632</v>
      </c>
      <c r="D8" s="170">
        <v>0.7737572581787282</v>
      </c>
      <c r="E8" s="170">
        <f>E7/E6</f>
        <v>0.7511705508189752</v>
      </c>
      <c r="F8" s="170">
        <f>F7/F6</f>
        <v>0.7418884433102443</v>
      </c>
      <c r="G8" s="170">
        <f>G7/G6</f>
        <v>0.7241690751445087</v>
      </c>
      <c r="H8" s="170">
        <f>H7/H6</f>
        <v>0.7208271787296898</v>
      </c>
      <c r="I8" s="170">
        <f>I7/I6</f>
        <v>0.7114664851990473</v>
      </c>
    </row>
    <row r="9" spans="1:9" s="21" customFormat="1" ht="11.25">
      <c r="A9" s="21" t="s">
        <v>17</v>
      </c>
      <c r="B9" s="51">
        <v>1041</v>
      </c>
      <c r="C9" s="51">
        <v>1260</v>
      </c>
      <c r="D9" s="51">
        <v>1358</v>
      </c>
      <c r="E9" s="51">
        <v>1247</v>
      </c>
      <c r="F9" s="51">
        <v>1208</v>
      </c>
      <c r="G9" s="51">
        <v>2187</v>
      </c>
      <c r="H9" s="51">
        <f>H22</f>
        <v>2532.35697593</v>
      </c>
      <c r="I9" s="51">
        <v>2200</v>
      </c>
    </row>
    <row r="10" spans="1:9" s="21" customFormat="1" ht="11.25">
      <c r="A10" s="26" t="s">
        <v>22</v>
      </c>
      <c r="B10" s="170">
        <v>0.4666069027341999</v>
      </c>
      <c r="C10" s="170">
        <v>0.4769114307342922</v>
      </c>
      <c r="D10" s="170">
        <v>0.48087818696883855</v>
      </c>
      <c r="E10" s="170">
        <v>0.44282670454545453</v>
      </c>
      <c r="F10" s="170">
        <f>F9/F6</f>
        <v>0.44039372949325556</v>
      </c>
      <c r="G10" s="170">
        <f>G9/G6</f>
        <v>0.3950505780346821</v>
      </c>
      <c r="H10" s="170">
        <f>H9/H6</f>
        <v>0.4156174258870835</v>
      </c>
      <c r="I10" s="170">
        <f>I9/ROUND(I6,0)</f>
        <v>0.374276964954066</v>
      </c>
    </row>
    <row r="11" spans="1:9" s="21" customFormat="1" ht="11.25">
      <c r="A11" s="32" t="s">
        <v>119</v>
      </c>
      <c r="B11" s="51">
        <v>381.5</v>
      </c>
      <c r="C11" s="51">
        <v>334.7</v>
      </c>
      <c r="D11" s="51">
        <v>495.9</v>
      </c>
      <c r="E11" s="51">
        <v>461.2214344477655</v>
      </c>
      <c r="F11" s="51">
        <v>589.7</v>
      </c>
      <c r="G11" s="51">
        <v>239</v>
      </c>
      <c r="H11" s="51">
        <v>104</v>
      </c>
      <c r="I11" s="51" t="s">
        <v>81</v>
      </c>
    </row>
    <row r="12" spans="1:9" s="21" customFormat="1" ht="11.25">
      <c r="A12" s="32" t="s">
        <v>118</v>
      </c>
      <c r="B12" s="51" t="s">
        <v>81</v>
      </c>
      <c r="C12" s="51" t="s">
        <v>81</v>
      </c>
      <c r="D12" s="51" t="s">
        <v>81</v>
      </c>
      <c r="E12" s="51" t="s">
        <v>81</v>
      </c>
      <c r="F12" s="51" t="s">
        <v>81</v>
      </c>
      <c r="G12" s="51">
        <f>G13-G11</f>
        <v>-20</v>
      </c>
      <c r="H12" s="51">
        <f>H13-H11</f>
        <v>-37</v>
      </c>
      <c r="I12" s="51" t="s">
        <v>81</v>
      </c>
    </row>
    <row r="13" spans="1:9" s="21" customFormat="1" ht="11.25">
      <c r="A13" s="21" t="s">
        <v>101</v>
      </c>
      <c r="B13" s="51" t="s">
        <v>81</v>
      </c>
      <c r="C13" s="51" t="s">
        <v>81</v>
      </c>
      <c r="D13" s="51" t="s">
        <v>81</v>
      </c>
      <c r="E13" s="51" t="s">
        <v>81</v>
      </c>
      <c r="F13" s="51" t="s">
        <v>81</v>
      </c>
      <c r="G13" s="51">
        <v>219</v>
      </c>
      <c r="H13" s="51">
        <v>67</v>
      </c>
      <c r="I13" s="51">
        <v>-386</v>
      </c>
    </row>
    <row r="14" spans="1:9" s="21" customFormat="1" ht="11.25">
      <c r="A14" s="21" t="s">
        <v>102</v>
      </c>
      <c r="B14" s="51">
        <v>179.3</v>
      </c>
      <c r="C14" s="51">
        <v>381.5</v>
      </c>
      <c r="D14" s="51">
        <v>520.1</v>
      </c>
      <c r="E14" s="51">
        <v>1142.6</v>
      </c>
      <c r="F14" s="51">
        <v>456.362</v>
      </c>
      <c r="G14" s="51">
        <v>966</v>
      </c>
      <c r="H14" s="51">
        <v>1193</v>
      </c>
      <c r="I14" s="51">
        <v>3862</v>
      </c>
    </row>
    <row r="15" spans="1:9" s="21" customFormat="1" ht="11.25">
      <c r="A15" s="26" t="s">
        <v>103</v>
      </c>
      <c r="B15" s="169">
        <v>0.08036394603558783</v>
      </c>
      <c r="C15" s="169">
        <v>0.14442004845548154</v>
      </c>
      <c r="D15" s="169">
        <v>0.18414530519756409</v>
      </c>
      <c r="E15" s="169">
        <v>0.40580354009646097</v>
      </c>
      <c r="F15" s="169">
        <v>0.16638178053991326</v>
      </c>
      <c r="G15" s="169">
        <v>0.17462039045553146</v>
      </c>
      <c r="H15" s="169">
        <v>0.19579845724602002</v>
      </c>
      <c r="I15" s="169">
        <f>I14/I6</f>
        <v>0.6570261993875468</v>
      </c>
    </row>
    <row r="16" spans="2:9" s="21" customFormat="1" ht="11.25">
      <c r="B16" s="49"/>
      <c r="C16" s="49"/>
      <c r="D16" s="49"/>
      <c r="E16" s="49"/>
      <c r="F16" s="49"/>
      <c r="G16" s="89"/>
      <c r="H16" s="89"/>
      <c r="I16" s="89"/>
    </row>
    <row r="17" spans="1:9" s="21" customFormat="1" ht="11.25">
      <c r="A17" s="26" t="s">
        <v>112</v>
      </c>
      <c r="B17" s="48">
        <v>67</v>
      </c>
      <c r="C17" s="48">
        <v>89</v>
      </c>
      <c r="D17" s="48">
        <v>92</v>
      </c>
      <c r="E17" s="48">
        <v>93</v>
      </c>
      <c r="F17" s="48">
        <v>95</v>
      </c>
      <c r="G17" s="48">
        <v>193</v>
      </c>
      <c r="H17" s="48">
        <v>199</v>
      </c>
      <c r="I17" s="48">
        <v>205</v>
      </c>
    </row>
    <row r="18" spans="1:9" s="21" customFormat="1" ht="11.25">
      <c r="A18" s="26"/>
      <c r="B18" s="26"/>
      <c r="C18" s="26"/>
      <c r="D18" s="26"/>
      <c r="E18" s="26"/>
      <c r="F18" s="26"/>
      <c r="G18" s="26"/>
      <c r="H18" s="26"/>
      <c r="I18" s="26"/>
    </row>
    <row r="19" spans="1:9" s="21" customFormat="1" ht="12" thickBot="1">
      <c r="A19" s="122" t="s">
        <v>105</v>
      </c>
      <c r="B19" s="122" t="s">
        <v>3</v>
      </c>
      <c r="C19" s="115" t="s">
        <v>4</v>
      </c>
      <c r="D19" s="115" t="s">
        <v>5</v>
      </c>
      <c r="E19" s="115" t="s">
        <v>6</v>
      </c>
      <c r="F19" s="115" t="s">
        <v>7</v>
      </c>
      <c r="G19" s="115" t="s">
        <v>18</v>
      </c>
      <c r="H19" s="115" t="s">
        <v>98</v>
      </c>
      <c r="I19" s="115" t="s">
        <v>117</v>
      </c>
    </row>
    <row r="20" spans="1:9" s="21" customFormat="1" ht="11.25">
      <c r="A20" s="26"/>
      <c r="B20" s="26"/>
      <c r="C20" s="26"/>
      <c r="D20" s="26"/>
      <c r="E20" s="26"/>
      <c r="F20" s="26"/>
      <c r="G20" s="26"/>
      <c r="H20" s="26"/>
      <c r="I20" s="26"/>
    </row>
    <row r="21" spans="1:9" s="21" customFormat="1" ht="11.25">
      <c r="A21" s="21" t="s">
        <v>8</v>
      </c>
      <c r="B21" s="51">
        <v>5189</v>
      </c>
      <c r="C21" s="51">
        <v>5488</v>
      </c>
      <c r="D21" s="51">
        <v>5519</v>
      </c>
      <c r="E21" s="51">
        <v>5633</v>
      </c>
      <c r="F21" s="51">
        <v>5481</v>
      </c>
      <c r="G21" s="51">
        <v>6012</v>
      </c>
      <c r="H21" s="51">
        <v>6093</v>
      </c>
      <c r="I21" s="51">
        <f>I6</f>
        <v>5878</v>
      </c>
    </row>
    <row r="22" spans="1:9" s="21" customFormat="1" ht="11.25">
      <c r="A22" s="26" t="s">
        <v>17</v>
      </c>
      <c r="B22" s="48">
        <v>2215</v>
      </c>
      <c r="C22" s="48">
        <v>2368</v>
      </c>
      <c r="D22" s="48">
        <v>2435</v>
      </c>
      <c r="E22" s="48">
        <v>2266</v>
      </c>
      <c r="F22" s="48">
        <v>2257</v>
      </c>
      <c r="G22" s="48">
        <v>2374.0947382721665</v>
      </c>
      <c r="H22" s="48">
        <v>2532.35697593</v>
      </c>
      <c r="I22" s="48">
        <f>I9</f>
        <v>2200</v>
      </c>
    </row>
    <row r="23" spans="1:9" s="21" customFormat="1" ht="11.25">
      <c r="A23" s="21" t="s">
        <v>22</v>
      </c>
      <c r="B23" s="171">
        <v>0.42681098912049414</v>
      </c>
      <c r="C23" s="171">
        <v>0.43149215462089785</v>
      </c>
      <c r="D23" s="171">
        <v>0.44130636810793517</v>
      </c>
      <c r="E23" s="171">
        <v>0.4022238679663427</v>
      </c>
      <c r="F23" s="171">
        <f>ROUND(F22,0)/ROUND(F21,0)</f>
        <v>0.41178617040686005</v>
      </c>
      <c r="G23" s="171">
        <f>ROUND(G22,0)/ROUND(G21,0)</f>
        <v>0.3948769128409847</v>
      </c>
      <c r="H23" s="171">
        <f>ROUND(H22,0)/ROUND(H21,0)</f>
        <v>0.4155588380108321</v>
      </c>
      <c r="I23" s="171">
        <f>ROUND(I22,0)/ROUND(I21,0)</f>
        <v>0.374276964954066</v>
      </c>
    </row>
    <row r="24" spans="1:9" s="21" customFormat="1" ht="11.25">
      <c r="A24" s="32" t="s">
        <v>119</v>
      </c>
      <c r="B24" s="51">
        <v>283</v>
      </c>
      <c r="C24" s="51">
        <v>219</v>
      </c>
      <c r="D24" s="51">
        <v>460</v>
      </c>
      <c r="E24" s="51">
        <v>-52</v>
      </c>
      <c r="F24" s="51">
        <v>564</v>
      </c>
      <c r="G24" s="51">
        <v>312</v>
      </c>
      <c r="H24" s="51">
        <v>104</v>
      </c>
      <c r="I24" s="51" t="s">
        <v>81</v>
      </c>
    </row>
    <row r="25" spans="1:9" s="21" customFormat="1" ht="11.25">
      <c r="A25" s="32" t="s">
        <v>118</v>
      </c>
      <c r="B25" s="51">
        <f aca="true" t="shared" si="0" ref="B25:G25">B26-B24</f>
        <v>-157</v>
      </c>
      <c r="C25" s="51">
        <f t="shared" si="0"/>
        <v>-138</v>
      </c>
      <c r="D25" s="51">
        <f t="shared" si="0"/>
        <v>-151</v>
      </c>
      <c r="E25" s="51">
        <f t="shared" si="0"/>
        <v>-154</v>
      </c>
      <c r="F25" s="51">
        <f t="shared" si="0"/>
        <v>-173</v>
      </c>
      <c r="G25" s="51">
        <f t="shared" si="0"/>
        <v>-61</v>
      </c>
      <c r="H25" s="51">
        <f>H26-H24</f>
        <v>-37</v>
      </c>
      <c r="I25" s="51" t="s">
        <v>81</v>
      </c>
    </row>
    <row r="26" spans="1:9" s="21" customFormat="1" ht="11.25">
      <c r="A26" s="21" t="s">
        <v>101</v>
      </c>
      <c r="B26" s="51">
        <v>126</v>
      </c>
      <c r="C26" s="51">
        <v>81</v>
      </c>
      <c r="D26" s="51">
        <v>309</v>
      </c>
      <c r="E26" s="51">
        <v>-206</v>
      </c>
      <c r="F26" s="51">
        <v>391</v>
      </c>
      <c r="G26" s="51">
        <v>251</v>
      </c>
      <c r="H26" s="51">
        <f>H13</f>
        <v>67</v>
      </c>
      <c r="I26" s="51">
        <f>I13</f>
        <v>-386</v>
      </c>
    </row>
    <row r="27" spans="1:9" s="21" customFormat="1" ht="11.25">
      <c r="A27" s="26" t="s">
        <v>102</v>
      </c>
      <c r="B27" s="48">
        <v>490.7718210106455</v>
      </c>
      <c r="C27" s="48">
        <v>728.3269269596927</v>
      </c>
      <c r="D27" s="48">
        <v>905.9102913767204</v>
      </c>
      <c r="E27" s="48">
        <v>1844.443388248077</v>
      </c>
      <c r="F27" s="48">
        <v>728.593181941</v>
      </c>
      <c r="G27" s="48">
        <v>1026.5133383288817</v>
      </c>
      <c r="H27" s="48">
        <v>1193</v>
      </c>
      <c r="I27" s="48">
        <f>I14</f>
        <v>3862</v>
      </c>
    </row>
    <row r="28" spans="1:9" s="21" customFormat="1" ht="11.25">
      <c r="A28" s="21" t="s">
        <v>103</v>
      </c>
      <c r="B28" s="172">
        <v>0.09457926787640114</v>
      </c>
      <c r="C28" s="172">
        <v>0.13271263246350087</v>
      </c>
      <c r="D28" s="172">
        <v>0.16414391943770978</v>
      </c>
      <c r="E28" s="172">
        <v>0.3274353609529695</v>
      </c>
      <c r="F28" s="172">
        <v>0.13293070278069696</v>
      </c>
      <c r="G28" s="172">
        <v>0.17085774606006685</v>
      </c>
      <c r="H28" s="172">
        <v>0.19579845724602002</v>
      </c>
      <c r="I28" s="172">
        <f>I27/I21</f>
        <v>0.6570261993875468</v>
      </c>
    </row>
    <row r="29" spans="1:9" s="21" customFormat="1" ht="11.25">
      <c r="A29" s="26"/>
      <c r="B29" s="26"/>
      <c r="C29" s="26"/>
      <c r="D29" s="26"/>
      <c r="E29" s="26"/>
      <c r="F29" s="26"/>
      <c r="G29" s="26"/>
      <c r="H29" s="26"/>
      <c r="I29" s="26"/>
    </row>
    <row r="30" spans="1:9" s="21" customFormat="1" ht="11.25">
      <c r="A30" s="21" t="s">
        <v>113</v>
      </c>
      <c r="B30" s="51">
        <v>148</v>
      </c>
      <c r="C30" s="51">
        <v>174</v>
      </c>
      <c r="D30" s="51">
        <v>179</v>
      </c>
      <c r="E30" s="51">
        <v>182</v>
      </c>
      <c r="F30" s="51">
        <v>186</v>
      </c>
      <c r="G30" s="51">
        <v>193</v>
      </c>
      <c r="H30" s="51">
        <v>199</v>
      </c>
      <c r="I30" s="51">
        <f>I17</f>
        <v>205</v>
      </c>
    </row>
    <row r="31" spans="1:12" ht="1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</row>
    <row r="33" ht="15">
      <c r="H33" s="173"/>
    </row>
    <row r="34" ht="15">
      <c r="H34" s="173"/>
    </row>
    <row r="35" ht="15">
      <c r="H35" s="174"/>
    </row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PageLayoutView="0" workbookViewId="0" topLeftCell="A1">
      <pane xSplit="1" ySplit="4" topLeftCell="B11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I42"/>
    </sheetView>
  </sheetViews>
  <sheetFormatPr defaultColWidth="9.140625" defaultRowHeight="15"/>
  <cols>
    <col min="1" max="1" width="55.7109375" style="2" customWidth="1"/>
    <col min="2" max="9" width="9.140625" style="2" customWidth="1"/>
    <col min="10" max="18" width="9.140625" style="34" customWidth="1"/>
    <col min="19" max="244" width="9.140625" style="2" customWidth="1"/>
    <col min="245" max="245" width="55.7109375" style="2" customWidth="1"/>
    <col min="246" max="249" width="9.7109375" style="2" customWidth="1"/>
    <col min="250" max="250" width="10.28125" style="2" customWidth="1"/>
    <col min="251" max="253" width="9.7109375" style="2" customWidth="1"/>
    <col min="254" max="16384" width="9.140625" style="2" customWidth="1"/>
  </cols>
  <sheetData>
    <row r="1" spans="1:9" s="34" customFormat="1" ht="26.25">
      <c r="A1" s="71" t="s">
        <v>0</v>
      </c>
      <c r="B1" s="8"/>
      <c r="C1" s="8"/>
      <c r="D1" s="8"/>
      <c r="E1" s="110"/>
      <c r="F1" s="8"/>
      <c r="G1" s="8"/>
      <c r="H1" s="8"/>
      <c r="I1" s="8"/>
    </row>
    <row r="2" spans="1:9" s="34" customFormat="1" ht="12.7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s="12" customFormat="1" ht="15.75" thickBot="1">
      <c r="A3" s="118" t="s">
        <v>66</v>
      </c>
      <c r="B3" s="20"/>
      <c r="C3" s="20"/>
      <c r="D3" s="20"/>
      <c r="E3" s="20"/>
      <c r="F3" s="179"/>
      <c r="G3" s="179"/>
      <c r="H3" s="179"/>
      <c r="I3" s="179"/>
    </row>
    <row r="4" spans="1:18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  <c r="J4" s="2"/>
      <c r="K4" s="2"/>
      <c r="L4" s="2"/>
      <c r="M4" s="2"/>
      <c r="N4" s="2"/>
      <c r="O4" s="2"/>
      <c r="P4" s="2"/>
      <c r="Q4" s="2"/>
      <c r="R4" s="2"/>
    </row>
    <row r="5" spans="1:10" s="34" customFormat="1" ht="12.75">
      <c r="A5" s="21" t="s">
        <v>8</v>
      </c>
      <c r="B5" s="148">
        <v>1919</v>
      </c>
      <c r="C5" s="148">
        <v>2041.8</v>
      </c>
      <c r="D5" s="148">
        <v>2099.4</v>
      </c>
      <c r="E5" s="148">
        <v>2101.7</v>
      </c>
      <c r="F5" s="148">
        <v>2064.4</v>
      </c>
      <c r="G5" s="148">
        <v>2329.1</v>
      </c>
      <c r="H5" s="148">
        <v>2397</v>
      </c>
      <c r="I5" s="148">
        <v>2273.8494532200007</v>
      </c>
      <c r="J5" s="191"/>
    </row>
    <row r="6" spans="1:10" s="34" customFormat="1" ht="12.75">
      <c r="A6" s="26" t="s">
        <v>9</v>
      </c>
      <c r="B6" s="48">
        <v>1450</v>
      </c>
      <c r="C6" s="48">
        <v>1530.2</v>
      </c>
      <c r="D6" s="48">
        <v>1560.41899077</v>
      </c>
      <c r="E6" s="48">
        <v>1503.4</v>
      </c>
      <c r="F6" s="48">
        <v>1458.4</v>
      </c>
      <c r="G6" s="48">
        <v>1630</v>
      </c>
      <c r="H6" s="48">
        <v>1654</v>
      </c>
      <c r="I6" s="48">
        <v>1526.1669298900008</v>
      </c>
      <c r="J6" s="35"/>
    </row>
    <row r="7" spans="1:10" s="34" customFormat="1" ht="12.75">
      <c r="A7" s="21" t="s">
        <v>10</v>
      </c>
      <c r="B7" s="49">
        <v>0.7556018759770714</v>
      </c>
      <c r="C7" s="49">
        <v>0.7494367714761485</v>
      </c>
      <c r="D7" s="49">
        <v>0.743269024849957</v>
      </c>
      <c r="E7" s="49">
        <v>0.7153256887281725</v>
      </c>
      <c r="F7" s="49">
        <v>0.7064522379383841</v>
      </c>
      <c r="G7" s="49">
        <v>0.6998411403546434</v>
      </c>
      <c r="H7" s="49">
        <v>0.69002920317063</v>
      </c>
      <c r="I7" s="49">
        <v>0.6711820466956571</v>
      </c>
      <c r="J7" s="35"/>
    </row>
    <row r="8" spans="1:11" ht="12.75">
      <c r="A8" s="26" t="s">
        <v>11</v>
      </c>
      <c r="B8" s="48">
        <v>911</v>
      </c>
      <c r="C8" s="48">
        <v>964</v>
      </c>
      <c r="D8" s="48">
        <v>987.9000000000001</v>
      </c>
      <c r="E8" s="48">
        <v>912.6999999999999</v>
      </c>
      <c r="F8" s="48">
        <v>868.4</v>
      </c>
      <c r="G8" s="48" t="s">
        <v>81</v>
      </c>
      <c r="H8" s="48" t="s">
        <v>81</v>
      </c>
      <c r="I8" s="48" t="s">
        <v>81</v>
      </c>
      <c r="J8" s="35"/>
      <c r="K8" s="35"/>
    </row>
    <row r="9" spans="1:10" ht="12.75">
      <c r="A9" s="21" t="s">
        <v>12</v>
      </c>
      <c r="B9" s="49">
        <v>0.4747264200104221</v>
      </c>
      <c r="C9" s="49">
        <v>0.4721324321676952</v>
      </c>
      <c r="D9" s="49">
        <v>0.47056301800514433</v>
      </c>
      <c r="E9" s="49">
        <v>0.43426749773992485</v>
      </c>
      <c r="F9" s="49">
        <v>0.4206549118387909</v>
      </c>
      <c r="G9" s="49" t="s">
        <v>81</v>
      </c>
      <c r="H9" s="49" t="s">
        <v>81</v>
      </c>
      <c r="I9" s="49" t="s">
        <v>81</v>
      </c>
      <c r="J9" s="35"/>
    </row>
    <row r="10" spans="1:11" s="34" customFormat="1" ht="12.75">
      <c r="A10" s="26" t="s">
        <v>17</v>
      </c>
      <c r="B10" s="48">
        <v>911</v>
      </c>
      <c r="C10" s="48">
        <v>964</v>
      </c>
      <c r="D10" s="48">
        <v>987.9000000000001</v>
      </c>
      <c r="E10" s="48">
        <v>912.6999999999999</v>
      </c>
      <c r="F10" s="48">
        <v>868.4</v>
      </c>
      <c r="G10" s="48">
        <v>967.6</v>
      </c>
      <c r="H10" s="48">
        <v>961</v>
      </c>
      <c r="I10" s="48">
        <v>844.17058291</v>
      </c>
      <c r="J10" s="191"/>
      <c r="K10" s="51"/>
    </row>
    <row r="11" spans="1:11" s="34" customFormat="1" ht="12.75">
      <c r="A11" s="21" t="s">
        <v>22</v>
      </c>
      <c r="B11" s="49">
        <v>0.4747264200104221</v>
      </c>
      <c r="C11" s="49">
        <v>0.4721324321676952</v>
      </c>
      <c r="D11" s="49">
        <v>0.47056301800514433</v>
      </c>
      <c r="E11" s="49">
        <v>0.43426749773992485</v>
      </c>
      <c r="F11" s="49">
        <v>0.4206549118387909</v>
      </c>
      <c r="G11" s="49">
        <v>0.4154394401270877</v>
      </c>
      <c r="H11" s="49">
        <v>0.40091781393408427</v>
      </c>
      <c r="I11" s="49">
        <v>0.37125166579904256</v>
      </c>
      <c r="J11" s="187"/>
      <c r="K11" s="177"/>
    </row>
    <row r="12" spans="1:11" s="34" customFormat="1" ht="12.75">
      <c r="A12" s="26" t="s">
        <v>76</v>
      </c>
      <c r="B12" s="48">
        <v>524</v>
      </c>
      <c r="C12" s="48">
        <v>558.4</v>
      </c>
      <c r="D12" s="48">
        <v>563.6</v>
      </c>
      <c r="E12" s="48">
        <v>584.3</v>
      </c>
      <c r="F12" s="48">
        <v>578.9</v>
      </c>
      <c r="G12" s="48">
        <v>655.3</v>
      </c>
      <c r="H12" s="48">
        <v>683</v>
      </c>
      <c r="I12" s="48">
        <v>674.6509567400001</v>
      </c>
      <c r="J12" s="35"/>
      <c r="K12" s="51"/>
    </row>
    <row r="13" spans="1:11" s="34" customFormat="1" ht="12.75">
      <c r="A13" s="21" t="s">
        <v>77</v>
      </c>
      <c r="B13" s="51">
        <v>166.1</v>
      </c>
      <c r="C13" s="51">
        <v>185</v>
      </c>
      <c r="D13" s="51">
        <v>197.8</v>
      </c>
      <c r="E13" s="51">
        <v>214.7</v>
      </c>
      <c r="F13" s="51">
        <v>183.9</v>
      </c>
      <c r="G13" s="51">
        <v>238.6</v>
      </c>
      <c r="H13" s="51">
        <v>245</v>
      </c>
      <c r="I13" s="51">
        <v>231.71568036989416</v>
      </c>
      <c r="J13" s="35"/>
      <c r="K13" s="51"/>
    </row>
    <row r="14" spans="1:11" s="34" customFormat="1" ht="12.75">
      <c r="A14" s="26" t="s">
        <v>68</v>
      </c>
      <c r="B14" s="48">
        <v>124.1</v>
      </c>
      <c r="C14" s="48">
        <v>243.5</v>
      </c>
      <c r="D14" s="48">
        <v>382.6</v>
      </c>
      <c r="E14" s="48">
        <v>806.8</v>
      </c>
      <c r="F14" s="48">
        <v>333.6</v>
      </c>
      <c r="G14" s="48">
        <v>406.7</v>
      </c>
      <c r="H14" s="48">
        <v>457</v>
      </c>
      <c r="I14" s="48">
        <v>809.03522</v>
      </c>
      <c r="J14" s="35"/>
      <c r="K14" s="178"/>
    </row>
    <row r="15" spans="1:10" s="34" customFormat="1" ht="12.75">
      <c r="A15" s="21"/>
      <c r="B15" s="40"/>
      <c r="C15" s="40"/>
      <c r="D15" s="40"/>
      <c r="E15" s="40"/>
      <c r="F15" s="41"/>
      <c r="G15" s="41"/>
      <c r="H15" s="41"/>
      <c r="I15" s="41"/>
      <c r="J15" s="35"/>
    </row>
    <row r="16" spans="1:10" s="34" customFormat="1" ht="13.5" thickBot="1">
      <c r="A16" s="112" t="s">
        <v>13</v>
      </c>
      <c r="B16" s="113" t="s">
        <v>3</v>
      </c>
      <c r="C16" s="113" t="s">
        <v>4</v>
      </c>
      <c r="D16" s="113" t="s">
        <v>5</v>
      </c>
      <c r="E16" s="113" t="s">
        <v>6</v>
      </c>
      <c r="F16" s="113" t="s">
        <v>7</v>
      </c>
      <c r="G16" s="113" t="s">
        <v>18</v>
      </c>
      <c r="H16" s="149" t="s">
        <v>98</v>
      </c>
      <c r="I16" s="149" t="s">
        <v>117</v>
      </c>
      <c r="J16" s="35"/>
    </row>
    <row r="17" spans="1:10" s="34" customFormat="1" ht="12.75">
      <c r="A17" s="21" t="s">
        <v>8</v>
      </c>
      <c r="B17" s="51">
        <v>1602</v>
      </c>
      <c r="C17" s="51">
        <v>1714</v>
      </c>
      <c r="D17" s="51">
        <v>1757.2</v>
      </c>
      <c r="E17" s="51">
        <v>1752.6</v>
      </c>
      <c r="F17" s="51">
        <v>1713.1</v>
      </c>
      <c r="G17" s="51">
        <v>1942.5</v>
      </c>
      <c r="H17" s="51">
        <v>2002.5</v>
      </c>
      <c r="I17" s="51">
        <v>1892.0536852400007</v>
      </c>
      <c r="J17" s="35"/>
    </row>
    <row r="18" spans="1:10" ht="12.75">
      <c r="A18" s="26" t="s">
        <v>11</v>
      </c>
      <c r="B18" s="52">
        <v>820</v>
      </c>
      <c r="C18" s="52">
        <v>875</v>
      </c>
      <c r="D18" s="52">
        <v>886.2</v>
      </c>
      <c r="E18" s="52">
        <v>814.2</v>
      </c>
      <c r="F18" s="48">
        <v>778.4</v>
      </c>
      <c r="G18" s="48" t="s">
        <v>81</v>
      </c>
      <c r="H18" s="48" t="s">
        <v>81</v>
      </c>
      <c r="I18" s="48" t="s">
        <v>81</v>
      </c>
      <c r="J18" s="35"/>
    </row>
    <row r="19" spans="1:10" ht="12.75">
      <c r="A19" s="21" t="s">
        <v>12</v>
      </c>
      <c r="B19" s="49">
        <v>0.5118601747815231</v>
      </c>
      <c r="C19" s="49">
        <v>0.5105017502917153</v>
      </c>
      <c r="D19" s="49">
        <v>0.5043250625995903</v>
      </c>
      <c r="E19" s="49">
        <v>0.46456692913385833</v>
      </c>
      <c r="F19" s="49">
        <v>0.45438094682155156</v>
      </c>
      <c r="G19" s="49" t="s">
        <v>81</v>
      </c>
      <c r="H19" s="49" t="s">
        <v>81</v>
      </c>
      <c r="I19" s="49" t="s">
        <v>81</v>
      </c>
      <c r="J19" s="35"/>
    </row>
    <row r="20" spans="1:10" s="34" customFormat="1" ht="12.75">
      <c r="A20" s="26" t="s">
        <v>17</v>
      </c>
      <c r="B20" s="48">
        <v>819.9</v>
      </c>
      <c r="C20" s="48">
        <v>875</v>
      </c>
      <c r="D20" s="48">
        <v>886.2</v>
      </c>
      <c r="E20" s="48">
        <v>814.2</v>
      </c>
      <c r="F20" s="48">
        <v>778.4</v>
      </c>
      <c r="G20" s="48">
        <v>858.7</v>
      </c>
      <c r="H20" s="48">
        <v>850.4</v>
      </c>
      <c r="I20" s="48">
        <v>745.6163847400003</v>
      </c>
      <c r="J20" s="35"/>
    </row>
    <row r="21" spans="1:10" s="34" customFormat="1" ht="12.75">
      <c r="A21" s="21" t="s">
        <v>22</v>
      </c>
      <c r="B21" s="49">
        <v>0.5117977528089888</v>
      </c>
      <c r="C21" s="49">
        <v>0.5105017502917153</v>
      </c>
      <c r="D21" s="49">
        <v>0.5043250625995903</v>
      </c>
      <c r="E21" s="49">
        <v>0.46456692913385833</v>
      </c>
      <c r="F21" s="49">
        <v>0.45438094682155156</v>
      </c>
      <c r="G21" s="49">
        <v>0.44205920205920207</v>
      </c>
      <c r="H21" s="49">
        <v>0.42466916354556805</v>
      </c>
      <c r="I21" s="49">
        <v>0.3940777122328669</v>
      </c>
      <c r="J21" s="188"/>
    </row>
    <row r="22" spans="1:10" s="34" customFormat="1" ht="12.75" customHeight="1">
      <c r="A22" s="36"/>
      <c r="B22" s="42"/>
      <c r="C22" s="42"/>
      <c r="D22" s="42"/>
      <c r="E22" s="42"/>
      <c r="F22" s="39"/>
      <c r="G22" s="39"/>
      <c r="H22" s="39"/>
      <c r="I22" s="39"/>
      <c r="J22" s="35"/>
    </row>
    <row r="23" spans="1:10" s="34" customFormat="1" ht="12.75">
      <c r="A23" s="21" t="s">
        <v>78</v>
      </c>
      <c r="B23" s="51">
        <v>51254</v>
      </c>
      <c r="C23" s="51">
        <v>50912</v>
      </c>
      <c r="D23" s="51">
        <v>51615</v>
      </c>
      <c r="E23" s="51">
        <v>52020</v>
      </c>
      <c r="F23" s="51">
        <v>52991</v>
      </c>
      <c r="G23" s="51">
        <v>55251</v>
      </c>
      <c r="H23" s="51">
        <v>56824</v>
      </c>
      <c r="I23" s="51">
        <v>57223.518</v>
      </c>
      <c r="J23" s="35"/>
    </row>
    <row r="24" spans="1:10" s="34" customFormat="1" ht="12.75">
      <c r="A24" s="26" t="s">
        <v>19</v>
      </c>
      <c r="B24" s="50">
        <v>10.3</v>
      </c>
      <c r="C24" s="50">
        <v>10.9</v>
      </c>
      <c r="D24" s="50">
        <v>11.2</v>
      </c>
      <c r="E24" s="50">
        <v>10.8</v>
      </c>
      <c r="F24" s="50">
        <v>10.5</v>
      </c>
      <c r="G24" s="50">
        <v>11.7</v>
      </c>
      <c r="H24" s="50">
        <v>11.5</v>
      </c>
      <c r="I24" s="50">
        <v>10.5</v>
      </c>
      <c r="J24" s="35"/>
    </row>
    <row r="25" spans="1:10" s="34" customFormat="1" ht="12.75">
      <c r="A25" s="24" t="s">
        <v>114</v>
      </c>
      <c r="B25" s="51">
        <v>1169</v>
      </c>
      <c r="C25" s="51">
        <v>1300</v>
      </c>
      <c r="D25" s="51">
        <v>1500</v>
      </c>
      <c r="E25" s="51">
        <v>1927</v>
      </c>
      <c r="F25" s="51">
        <v>2313</v>
      </c>
      <c r="G25" s="51">
        <v>2362</v>
      </c>
      <c r="H25" s="51">
        <v>2387</v>
      </c>
      <c r="I25" s="51">
        <v>2538.126</v>
      </c>
      <c r="J25" s="35"/>
    </row>
    <row r="26" spans="1:10" s="34" customFormat="1" ht="12.75">
      <c r="A26" s="37" t="s">
        <v>58</v>
      </c>
      <c r="B26" s="50">
        <v>9.2</v>
      </c>
      <c r="C26" s="50">
        <v>8.3</v>
      </c>
      <c r="D26" s="50">
        <v>8</v>
      </c>
      <c r="E26" s="50">
        <v>7.7</v>
      </c>
      <c r="F26" s="50">
        <v>7.8</v>
      </c>
      <c r="G26" s="50">
        <v>7.5</v>
      </c>
      <c r="H26" s="50">
        <v>7.5</v>
      </c>
      <c r="I26" s="50">
        <v>7.498661200056322</v>
      </c>
      <c r="J26" s="35"/>
    </row>
    <row r="27" spans="1:10" s="34" customFormat="1" ht="12.75">
      <c r="A27" s="21" t="s">
        <v>14</v>
      </c>
      <c r="B27" s="51">
        <v>203.9</v>
      </c>
      <c r="C27" s="51">
        <v>219.3</v>
      </c>
      <c r="D27" s="51">
        <v>222.1</v>
      </c>
      <c r="E27" s="51">
        <v>228.4</v>
      </c>
      <c r="F27" s="51">
        <v>217.8</v>
      </c>
      <c r="G27" s="51">
        <v>243</v>
      </c>
      <c r="H27" s="51">
        <v>251</v>
      </c>
      <c r="I27" s="51">
        <v>258.8518626752592</v>
      </c>
      <c r="J27" s="35"/>
    </row>
    <row r="28" spans="1:10" s="34" customFormat="1" ht="12.75">
      <c r="A28" s="38" t="s">
        <v>15</v>
      </c>
      <c r="B28" s="54">
        <v>0.10607870732905957</v>
      </c>
      <c r="C28" s="54">
        <v>0.128</v>
      </c>
      <c r="D28" s="54">
        <v>0.123</v>
      </c>
      <c r="E28" s="54">
        <v>0.152</v>
      </c>
      <c r="F28" s="54">
        <v>0.146</v>
      </c>
      <c r="G28" s="54">
        <v>0.149</v>
      </c>
      <c r="H28" s="54">
        <v>0.163</v>
      </c>
      <c r="I28" s="54">
        <v>0.16956436567609878</v>
      </c>
      <c r="J28" s="35"/>
    </row>
    <row r="29" spans="1:10" s="34" customFormat="1" ht="12.75">
      <c r="A29" s="25"/>
      <c r="B29" s="40"/>
      <c r="C29" s="40"/>
      <c r="D29" s="40"/>
      <c r="E29" s="40"/>
      <c r="F29" s="40"/>
      <c r="G29" s="40"/>
      <c r="H29" s="40"/>
      <c r="I29" s="40"/>
      <c r="J29" s="35"/>
    </row>
    <row r="30" spans="1:10" s="34" customFormat="1" ht="13.5" thickBot="1">
      <c r="A30" s="112" t="s">
        <v>36</v>
      </c>
      <c r="B30" s="113" t="s">
        <v>3</v>
      </c>
      <c r="C30" s="113" t="s">
        <v>4</v>
      </c>
      <c r="D30" s="113" t="s">
        <v>5</v>
      </c>
      <c r="E30" s="113" t="s">
        <v>6</v>
      </c>
      <c r="F30" s="113" t="s">
        <v>7</v>
      </c>
      <c r="G30" s="113" t="s">
        <v>18</v>
      </c>
      <c r="H30" s="149" t="s">
        <v>98</v>
      </c>
      <c r="I30" s="149" t="s">
        <v>117</v>
      </c>
      <c r="J30" s="35"/>
    </row>
    <row r="31" spans="1:10" s="34" customFormat="1" ht="12.75">
      <c r="A31" s="21" t="s">
        <v>8</v>
      </c>
      <c r="B31" s="51">
        <v>317</v>
      </c>
      <c r="C31" s="51">
        <v>328</v>
      </c>
      <c r="D31" s="51">
        <v>342.2</v>
      </c>
      <c r="E31" s="51">
        <v>349.1</v>
      </c>
      <c r="F31" s="51">
        <v>351.3</v>
      </c>
      <c r="G31" s="51">
        <v>387</v>
      </c>
      <c r="H31" s="51">
        <v>394</v>
      </c>
      <c r="I31" s="51">
        <v>381.79576797999994</v>
      </c>
      <c r="J31" s="35"/>
    </row>
    <row r="32" spans="1:10" ht="12.75">
      <c r="A32" s="26" t="s">
        <v>11</v>
      </c>
      <c r="B32" s="48">
        <v>91</v>
      </c>
      <c r="C32" s="48">
        <v>89</v>
      </c>
      <c r="D32" s="48">
        <v>101.8</v>
      </c>
      <c r="E32" s="48">
        <v>98.6</v>
      </c>
      <c r="F32" s="48">
        <v>90</v>
      </c>
      <c r="G32" s="48" t="s">
        <v>81</v>
      </c>
      <c r="H32" s="48" t="s">
        <v>81</v>
      </c>
      <c r="I32" s="48" t="s">
        <v>81</v>
      </c>
      <c r="J32" s="35"/>
    </row>
    <row r="33" spans="1:10" ht="12.75">
      <c r="A33" s="21" t="s">
        <v>12</v>
      </c>
      <c r="B33" s="49">
        <v>0.286</v>
      </c>
      <c r="C33" s="49">
        <v>0.27134146341463417</v>
      </c>
      <c r="D33" s="49">
        <v>0.29748684979544127</v>
      </c>
      <c r="E33" s="49">
        <v>0.2824405614437124</v>
      </c>
      <c r="F33" s="49">
        <v>0.2561912894961571</v>
      </c>
      <c r="G33" s="49" t="s">
        <v>81</v>
      </c>
      <c r="H33" s="49" t="s">
        <v>81</v>
      </c>
      <c r="I33" s="49" t="s">
        <v>81</v>
      </c>
      <c r="J33" s="35"/>
    </row>
    <row r="34" spans="1:10" s="34" customFormat="1" ht="12.75">
      <c r="A34" s="26" t="s">
        <v>17</v>
      </c>
      <c r="B34" s="48">
        <v>91</v>
      </c>
      <c r="C34" s="48">
        <v>89</v>
      </c>
      <c r="D34" s="48">
        <v>101.8</v>
      </c>
      <c r="E34" s="48">
        <v>98.6</v>
      </c>
      <c r="F34" s="48">
        <v>90</v>
      </c>
      <c r="G34" s="48">
        <v>107</v>
      </c>
      <c r="H34" s="48">
        <v>111</v>
      </c>
      <c r="I34" s="48">
        <v>98.55419813999995</v>
      </c>
      <c r="J34" s="35"/>
    </row>
    <row r="35" spans="1:10" s="34" customFormat="1" ht="12.75">
      <c r="A35" s="21" t="s">
        <v>22</v>
      </c>
      <c r="B35" s="49">
        <v>0.286</v>
      </c>
      <c r="C35" s="49">
        <v>0.27134146341463417</v>
      </c>
      <c r="D35" s="49">
        <v>0.29748684979544127</v>
      </c>
      <c r="E35" s="49">
        <v>0.2824405614437124</v>
      </c>
      <c r="F35" s="49">
        <v>0.2561912894961571</v>
      </c>
      <c r="G35" s="49">
        <v>0.27648578811369506</v>
      </c>
      <c r="H35" s="49">
        <v>0.28064162806652126</v>
      </c>
      <c r="I35" s="49">
        <v>0.2581332911609503</v>
      </c>
      <c r="J35" s="35"/>
    </row>
    <row r="36" spans="1:10" s="34" customFormat="1" ht="12.75">
      <c r="A36" s="26"/>
      <c r="B36" s="55"/>
      <c r="C36" s="55"/>
      <c r="D36" s="55"/>
      <c r="E36" s="55"/>
      <c r="F36" s="48"/>
      <c r="G36" s="48"/>
      <c r="H36" s="48"/>
      <c r="I36" s="48"/>
      <c r="J36" s="35"/>
    </row>
    <row r="37" spans="1:10" s="34" customFormat="1" ht="12.75">
      <c r="A37" s="21" t="s">
        <v>53</v>
      </c>
      <c r="B37" s="51">
        <v>46</v>
      </c>
      <c r="C37" s="51">
        <v>45</v>
      </c>
      <c r="D37" s="51">
        <v>46</v>
      </c>
      <c r="E37" s="51">
        <v>53</v>
      </c>
      <c r="F37" s="51">
        <v>65</v>
      </c>
      <c r="G37" s="51">
        <v>73</v>
      </c>
      <c r="H37" s="51">
        <v>75</v>
      </c>
      <c r="I37" s="51">
        <v>82.09787838166865</v>
      </c>
      <c r="J37" s="35"/>
    </row>
    <row r="38" spans="1:10" s="34" customFormat="1" ht="12.75">
      <c r="A38" s="26" t="s">
        <v>79</v>
      </c>
      <c r="B38" s="48">
        <v>1167</v>
      </c>
      <c r="C38" s="48">
        <v>1199</v>
      </c>
      <c r="D38" s="48">
        <v>1257</v>
      </c>
      <c r="E38" s="48">
        <v>1421</v>
      </c>
      <c r="F38" s="48">
        <v>1569</v>
      </c>
      <c r="G38" s="48">
        <v>1671</v>
      </c>
      <c r="H38" s="48">
        <v>1833</v>
      </c>
      <c r="I38" s="48">
        <v>2073.144</v>
      </c>
      <c r="J38" s="35"/>
    </row>
    <row r="39" spans="1:10" s="34" customFormat="1" ht="12.75">
      <c r="A39" s="21" t="s">
        <v>55</v>
      </c>
      <c r="B39" s="53">
        <v>13.80019042880735</v>
      </c>
      <c r="C39" s="53">
        <v>12.242365968017504</v>
      </c>
      <c r="D39" s="53">
        <v>12.070061974902954</v>
      </c>
      <c r="E39" s="53">
        <v>13.284012217743973</v>
      </c>
      <c r="F39" s="53">
        <v>13.985274074881422</v>
      </c>
      <c r="G39" s="53">
        <v>14.760215988629177</v>
      </c>
      <c r="H39" s="53">
        <v>14.104436619788993</v>
      </c>
      <c r="I39" s="53">
        <v>13.830371210490599</v>
      </c>
      <c r="J39" s="35"/>
    </row>
    <row r="40" spans="1:10" s="34" customFormat="1" ht="12.75">
      <c r="A40" s="26" t="s">
        <v>56</v>
      </c>
      <c r="B40" s="48">
        <v>40</v>
      </c>
      <c r="C40" s="48">
        <v>42</v>
      </c>
      <c r="D40" s="48">
        <v>44</v>
      </c>
      <c r="E40" s="48">
        <v>51</v>
      </c>
      <c r="F40" s="48">
        <v>62</v>
      </c>
      <c r="G40" s="48">
        <v>71</v>
      </c>
      <c r="H40" s="48">
        <v>72</v>
      </c>
      <c r="I40" s="48">
        <v>79.6706709061229</v>
      </c>
      <c r="J40" s="35"/>
    </row>
    <row r="41" spans="1:10" s="34" customFormat="1" ht="12.75">
      <c r="A41" s="25" t="s">
        <v>80</v>
      </c>
      <c r="B41" s="51">
        <v>1088</v>
      </c>
      <c r="C41" s="51">
        <v>1131</v>
      </c>
      <c r="D41" s="51">
        <v>1193</v>
      </c>
      <c r="E41" s="51">
        <v>1358</v>
      </c>
      <c r="F41" s="51">
        <v>1510</v>
      </c>
      <c r="G41" s="51">
        <v>1635</v>
      </c>
      <c r="H41" s="51">
        <v>1791</v>
      </c>
      <c r="I41" s="51">
        <v>2017.235</v>
      </c>
      <c r="J41" s="35"/>
    </row>
    <row r="42" spans="1:10" s="34" customFormat="1" ht="13.5" thickBot="1">
      <c r="A42" s="28" t="s">
        <v>24</v>
      </c>
      <c r="B42" s="56">
        <v>12.4</v>
      </c>
      <c r="C42" s="56">
        <v>12.2</v>
      </c>
      <c r="D42" s="56">
        <v>12.2</v>
      </c>
      <c r="E42" s="56">
        <v>13</v>
      </c>
      <c r="F42" s="56">
        <v>13.9</v>
      </c>
      <c r="G42" s="56">
        <v>14.6</v>
      </c>
      <c r="H42" s="56">
        <v>14</v>
      </c>
      <c r="I42" s="56">
        <v>13.797054755042657</v>
      </c>
      <c r="J42" s="35"/>
    </row>
    <row r="43" spans="1:9" s="34" customFormat="1" ht="13.5" thickTop="1">
      <c r="A43" s="44"/>
      <c r="B43" s="8"/>
      <c r="C43" s="8"/>
      <c r="D43" s="8"/>
      <c r="E43" s="8"/>
      <c r="F43" s="8"/>
      <c r="G43" s="8"/>
      <c r="H43" s="8"/>
      <c r="I43" s="8"/>
    </row>
    <row r="44" spans="1:9" s="34" customFormat="1" ht="12.75">
      <c r="A44" s="8"/>
      <c r="B44" s="8"/>
      <c r="C44" s="8"/>
      <c r="D44" s="8"/>
      <c r="E44" s="8"/>
      <c r="F44" s="8"/>
      <c r="G44" s="8"/>
      <c r="H44" s="8"/>
      <c r="I44" s="8"/>
    </row>
    <row r="45" spans="1:9" s="34" customFormat="1" ht="12.75">
      <c r="A45" s="8"/>
      <c r="B45" s="8"/>
      <c r="C45" s="8"/>
      <c r="D45" s="8"/>
      <c r="E45" s="8"/>
      <c r="F45" s="8"/>
      <c r="G45" s="8"/>
      <c r="H45" s="8"/>
      <c r="I45" s="8"/>
    </row>
    <row r="46" spans="1:9" s="34" customFormat="1" ht="12.75">
      <c r="A46" s="8"/>
      <c r="B46" s="8"/>
      <c r="C46" s="8"/>
      <c r="D46" s="8"/>
      <c r="E46" s="8"/>
      <c r="F46" s="45"/>
      <c r="G46" s="45"/>
      <c r="H46" s="45"/>
      <c r="I46" s="45"/>
    </row>
    <row r="47" spans="1:9" s="34" customFormat="1" ht="12.75">
      <c r="A47" s="9"/>
      <c r="B47" s="8"/>
      <c r="C47" s="8"/>
      <c r="D47" s="8"/>
      <c r="E47" s="8"/>
      <c r="F47" s="8"/>
      <c r="G47" s="8"/>
      <c r="H47" s="8"/>
      <c r="I47" s="8"/>
    </row>
    <row r="48" spans="1:9" s="34" customFormat="1" ht="12.75">
      <c r="A48" s="8"/>
      <c r="B48" s="8"/>
      <c r="C48" s="8"/>
      <c r="D48" s="8"/>
      <c r="E48" s="8"/>
      <c r="F48" s="8"/>
      <c r="G48" s="8"/>
      <c r="H48" s="8"/>
      <c r="I48" s="8"/>
    </row>
    <row r="49" spans="1:9" s="34" customFormat="1" ht="12.75">
      <c r="A49" s="8"/>
      <c r="B49" s="8"/>
      <c r="C49" s="8"/>
      <c r="D49" s="8"/>
      <c r="E49" s="8"/>
      <c r="F49" s="8"/>
      <c r="G49" s="8"/>
      <c r="H49" s="8"/>
      <c r="I49" s="8"/>
    </row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PageLayoutView="0" workbookViewId="0" topLeftCell="A1">
      <pane xSplit="1" ySplit="4" topLeftCell="B3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I55"/>
    </sheetView>
  </sheetViews>
  <sheetFormatPr defaultColWidth="9.140625" defaultRowHeight="15"/>
  <cols>
    <col min="1" max="1" width="55.7109375" style="61" customWidth="1"/>
    <col min="2" max="5" width="9.57421875" style="6" bestFit="1" customWidth="1"/>
    <col min="6" max="6" width="9.8515625" style="6" bestFit="1" customWidth="1"/>
    <col min="7" max="9" width="9.57421875" style="6" bestFit="1" customWidth="1"/>
    <col min="10" max="10" width="9.140625" style="153" customWidth="1"/>
    <col min="11" max="11" width="12.7109375" style="152" customWidth="1"/>
    <col min="12" max="16384" width="9.140625" style="152" customWidth="1"/>
  </cols>
  <sheetData>
    <row r="1" spans="1:9" ht="26.25">
      <c r="A1" s="150" t="s">
        <v>44</v>
      </c>
      <c r="B1" s="151"/>
      <c r="C1" s="151"/>
      <c r="D1" s="151"/>
      <c r="E1" s="151"/>
      <c r="F1" s="151"/>
      <c r="G1" s="151"/>
      <c r="H1" s="151"/>
      <c r="I1" s="151"/>
    </row>
    <row r="2" spans="1:9" ht="12.75">
      <c r="A2" s="154" t="s">
        <v>47</v>
      </c>
      <c r="B2" s="8"/>
      <c r="C2" s="8"/>
      <c r="D2" s="8"/>
      <c r="E2" s="8"/>
      <c r="F2" s="8"/>
      <c r="G2" s="8"/>
      <c r="H2" s="8"/>
      <c r="I2" s="8"/>
    </row>
    <row r="3" spans="1:10" s="155" customFormat="1" ht="15.75" thickBot="1">
      <c r="A3" s="118" t="s">
        <v>67</v>
      </c>
      <c r="B3" s="20"/>
      <c r="C3" s="20"/>
      <c r="D3" s="20"/>
      <c r="E3" s="20"/>
      <c r="F3" s="179"/>
      <c r="G3" s="179"/>
      <c r="H3" s="179"/>
      <c r="I3" s="179"/>
      <c r="J3" s="156"/>
    </row>
    <row r="4" spans="1:10" s="157" customFormat="1" ht="16.5" customHeight="1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  <c r="J4" s="158"/>
    </row>
    <row r="5" spans="1:9" ht="12.75">
      <c r="A5" s="57"/>
      <c r="B5" s="58"/>
      <c r="C5" s="58"/>
      <c r="D5" s="58"/>
      <c r="E5" s="58"/>
      <c r="F5" s="58"/>
      <c r="G5" s="58"/>
      <c r="H5" s="58"/>
      <c r="I5" s="58"/>
    </row>
    <row r="6" spans="1:9" ht="12.75">
      <c r="A6" s="37" t="s">
        <v>70</v>
      </c>
      <c r="B6" s="48">
        <v>1294.904902749283</v>
      </c>
      <c r="C6" s="48">
        <v>1411.2793093769608</v>
      </c>
      <c r="D6" s="48">
        <v>1362.7410694313191</v>
      </c>
      <c r="E6" s="48">
        <v>1445.5420168016722</v>
      </c>
      <c r="F6" s="48">
        <v>1350.6119218359856</v>
      </c>
      <c r="G6" s="48">
        <v>1398.9344869867307</v>
      </c>
      <c r="H6" s="48">
        <v>1396.6103623070467</v>
      </c>
      <c r="I6" s="48">
        <v>1424.1256024942456</v>
      </c>
    </row>
    <row r="7" spans="1:10" ht="12.75">
      <c r="A7" s="37" t="s">
        <v>108</v>
      </c>
      <c r="B7" s="48">
        <v>1242.9198553806832</v>
      </c>
      <c r="C7" s="48">
        <v>1337.915029851461</v>
      </c>
      <c r="D7" s="48">
        <v>1316.603882346919</v>
      </c>
      <c r="E7" s="48">
        <v>1340.281455720172</v>
      </c>
      <c r="F7" s="48">
        <v>1288.8384637684856</v>
      </c>
      <c r="G7" s="48">
        <v>1347.4806784572738</v>
      </c>
      <c r="H7" s="48">
        <v>1325.1918308942259</v>
      </c>
      <c r="I7" s="48">
        <v>1315.470893904675</v>
      </c>
      <c r="J7" s="185"/>
    </row>
    <row r="8" spans="1:9" ht="12.75">
      <c r="A8" s="24" t="s">
        <v>17</v>
      </c>
      <c r="B8" s="51">
        <v>482.91722553001415</v>
      </c>
      <c r="C8" s="51">
        <v>555.6387241034498</v>
      </c>
      <c r="D8" s="51">
        <v>557.0661013775135</v>
      </c>
      <c r="E8" s="51">
        <v>534.2042185080342</v>
      </c>
      <c r="F8" s="51">
        <v>496.4222658628093</v>
      </c>
      <c r="G8" s="51">
        <v>525.6986924713842</v>
      </c>
      <c r="H8" s="51">
        <v>565.0052860860599</v>
      </c>
      <c r="I8" s="51">
        <v>532.5057694746916</v>
      </c>
    </row>
    <row r="9" spans="1:9" ht="12.75">
      <c r="A9" s="37" t="s">
        <v>22</v>
      </c>
      <c r="B9" s="54">
        <v>0.37293644074148324</v>
      </c>
      <c r="C9" s="54">
        <v>0.3937127969010956</v>
      </c>
      <c r="D9" s="54">
        <v>0.4087835274605622</v>
      </c>
      <c r="E9" s="54">
        <v>0.3695528821016116</v>
      </c>
      <c r="F9" s="54">
        <v>0.36755359392058834</v>
      </c>
      <c r="G9" s="54">
        <v>0.37578506882314827</v>
      </c>
      <c r="H9" s="54">
        <v>0.4045546999613645</v>
      </c>
      <c r="I9" s="54">
        <v>0.3739176997745487</v>
      </c>
    </row>
    <row r="10" spans="1:9" ht="12.75">
      <c r="A10" s="24" t="s">
        <v>69</v>
      </c>
      <c r="B10" s="51">
        <v>128.33243378668666</v>
      </c>
      <c r="C10" s="51">
        <v>202.6813954033131</v>
      </c>
      <c r="D10" s="51">
        <v>214.43680422999995</v>
      </c>
      <c r="E10" s="51">
        <v>398.0715293925001</v>
      </c>
      <c r="F10" s="51">
        <v>146.369</v>
      </c>
      <c r="G10" s="51">
        <v>233.56838339000004</v>
      </c>
      <c r="H10" s="51">
        <v>225.95827114999997</v>
      </c>
      <c r="I10" s="51">
        <v>1532.9970641152702</v>
      </c>
    </row>
    <row r="11" spans="1:9" ht="12.75">
      <c r="A11" s="37"/>
      <c r="B11" s="48"/>
      <c r="C11" s="48"/>
      <c r="D11" s="48"/>
      <c r="E11" s="48"/>
      <c r="F11" s="48"/>
      <c r="G11" s="48"/>
      <c r="H11" s="48"/>
      <c r="I11" s="48"/>
    </row>
    <row r="12" spans="1:9" ht="13.5" thickBot="1">
      <c r="A12" s="114" t="s">
        <v>13</v>
      </c>
      <c r="B12" s="115" t="s">
        <v>3</v>
      </c>
      <c r="C12" s="115" t="s">
        <v>4</v>
      </c>
      <c r="D12" s="115" t="s">
        <v>5</v>
      </c>
      <c r="E12" s="115" t="s">
        <v>6</v>
      </c>
      <c r="F12" s="115" t="s">
        <v>7</v>
      </c>
      <c r="G12" s="115" t="s">
        <v>18</v>
      </c>
      <c r="H12" s="115" t="s">
        <v>98</v>
      </c>
      <c r="I12" s="115" t="s">
        <v>117</v>
      </c>
    </row>
    <row r="13" spans="1:9" ht="12.75">
      <c r="A13" s="37" t="s">
        <v>70</v>
      </c>
      <c r="B13" s="48">
        <v>937.4534483000588</v>
      </c>
      <c r="C13" s="48">
        <v>1045.7379758294458</v>
      </c>
      <c r="D13" s="48">
        <v>1021.3165070188815</v>
      </c>
      <c r="E13" s="48">
        <v>1037.7762962667175</v>
      </c>
      <c r="F13" s="48">
        <v>981.551272058335</v>
      </c>
      <c r="G13" s="48">
        <v>1029.1165117610708</v>
      </c>
      <c r="H13" s="48">
        <v>1025.7402638417616</v>
      </c>
      <c r="I13" s="48">
        <v>1037.0190062333893</v>
      </c>
    </row>
    <row r="14" spans="1:9" ht="12.75">
      <c r="A14" s="37" t="s">
        <v>108</v>
      </c>
      <c r="B14" s="48">
        <v>901.3613885862301</v>
      </c>
      <c r="C14" s="48">
        <v>984.312282379149</v>
      </c>
      <c r="D14" s="48">
        <v>984.4623613129779</v>
      </c>
      <c r="E14" s="48">
        <v>977.440378247534</v>
      </c>
      <c r="F14" s="48">
        <v>934.188696553106</v>
      </c>
      <c r="G14" s="48">
        <v>984.3739256270629</v>
      </c>
      <c r="H14" s="48">
        <v>974.85291058393</v>
      </c>
      <c r="I14" s="48">
        <v>955.251726408268</v>
      </c>
    </row>
    <row r="15" spans="1:9" ht="12.75">
      <c r="A15" s="24" t="s">
        <v>17</v>
      </c>
      <c r="B15" s="51">
        <v>417.07939049406747</v>
      </c>
      <c r="C15" s="51">
        <v>476.8960937955544</v>
      </c>
      <c r="D15" s="51">
        <v>486.651705655577</v>
      </c>
      <c r="E15" s="51">
        <v>453.3198076831122</v>
      </c>
      <c r="F15" s="51">
        <v>431.5473872117419</v>
      </c>
      <c r="G15" s="51">
        <v>454.88679311434606</v>
      </c>
      <c r="H15" s="51">
        <v>478.7355154783643</v>
      </c>
      <c r="I15" s="51">
        <v>451.81691188434365</v>
      </c>
    </row>
    <row r="16" spans="1:9" ht="12.75">
      <c r="A16" s="37" t="s">
        <v>22</v>
      </c>
      <c r="B16" s="54">
        <v>0.4449067751048149</v>
      </c>
      <c r="C16" s="54">
        <v>0.45603784582585877</v>
      </c>
      <c r="D16" s="54">
        <v>0.47649450714946695</v>
      </c>
      <c r="E16" s="54">
        <v>0.43681842542933264</v>
      </c>
      <c r="F16" s="54">
        <v>0.4396585277779503</v>
      </c>
      <c r="G16" s="54">
        <v>0.44201680559562995</v>
      </c>
      <c r="H16" s="54">
        <v>0.4667219688591825</v>
      </c>
      <c r="I16" s="54">
        <v>0.4356881688460189</v>
      </c>
    </row>
    <row r="17" spans="1:9" ht="12.75">
      <c r="A17" s="24"/>
      <c r="B17" s="58"/>
      <c r="C17" s="58"/>
      <c r="D17" s="58"/>
      <c r="E17" s="58"/>
      <c r="F17" s="58"/>
      <c r="G17" s="58"/>
      <c r="H17" s="58"/>
      <c r="I17" s="58"/>
    </row>
    <row r="18" spans="1:9" ht="12.75">
      <c r="A18" s="37" t="s">
        <v>78</v>
      </c>
      <c r="B18" s="48">
        <v>18836.04</v>
      </c>
      <c r="C18" s="48">
        <v>19262.967</v>
      </c>
      <c r="D18" s="48">
        <v>19622.48</v>
      </c>
      <c r="E18" s="48">
        <v>19932.902</v>
      </c>
      <c r="F18" s="48">
        <v>20279.372</v>
      </c>
      <c r="G18" s="48">
        <v>20559.137000000002</v>
      </c>
      <c r="H18" s="48">
        <v>20801.808740000004</v>
      </c>
      <c r="I18" s="48">
        <v>21014.31874</v>
      </c>
    </row>
    <row r="19" spans="1:9" ht="12.75">
      <c r="A19" s="24" t="s">
        <v>20</v>
      </c>
      <c r="B19" s="51"/>
      <c r="C19" s="51"/>
      <c r="D19" s="51"/>
      <c r="E19" s="51"/>
      <c r="F19" s="51"/>
      <c r="G19" s="51"/>
      <c r="H19" s="51"/>
      <c r="I19" s="51"/>
    </row>
    <row r="20" spans="1:9" ht="12.75">
      <c r="A20" s="37" t="s">
        <v>109</v>
      </c>
      <c r="B20" s="62"/>
      <c r="C20" s="62"/>
      <c r="D20" s="62"/>
      <c r="E20" s="62"/>
      <c r="F20" s="62"/>
      <c r="G20" s="62"/>
      <c r="H20" s="62"/>
      <c r="I20" s="62"/>
    </row>
    <row r="21" spans="1:9" ht="12.75">
      <c r="A21" s="24" t="s">
        <v>88</v>
      </c>
      <c r="B21" s="116">
        <v>16.087196495466937</v>
      </c>
      <c r="C21" s="116">
        <v>17.17905052214575</v>
      </c>
      <c r="D21" s="116">
        <v>16.81852487437494</v>
      </c>
      <c r="E21" s="116">
        <v>16.453085172562453</v>
      </c>
      <c r="F21" s="116">
        <v>15.449019040003735</v>
      </c>
      <c r="G21" s="116">
        <v>15.992180987842776</v>
      </c>
      <c r="H21" s="116">
        <v>15.667328042786139</v>
      </c>
      <c r="I21" s="116">
        <v>15.186374573128191</v>
      </c>
    </row>
    <row r="22" spans="1:9" ht="12.75">
      <c r="A22" s="37" t="s">
        <v>21</v>
      </c>
      <c r="B22" s="62"/>
      <c r="C22" s="62"/>
      <c r="D22" s="62"/>
      <c r="E22" s="62"/>
      <c r="F22" s="62"/>
      <c r="G22" s="62"/>
      <c r="H22" s="62"/>
      <c r="I22" s="62"/>
    </row>
    <row r="23" spans="1:9" ht="12.75">
      <c r="A23" s="24" t="s">
        <v>71</v>
      </c>
      <c r="B23" s="53">
        <v>13.152220529561212</v>
      </c>
      <c r="C23" s="53">
        <v>13.847904308324082</v>
      </c>
      <c r="D23" s="53">
        <v>13.499169416467133</v>
      </c>
      <c r="E23" s="53">
        <v>13.112381574632833</v>
      </c>
      <c r="F23" s="53">
        <v>12.112784744267785</v>
      </c>
      <c r="G23" s="53">
        <v>12.667808631094623</v>
      </c>
      <c r="H23" s="53">
        <v>12.031017212674314</v>
      </c>
      <c r="I23" s="53">
        <v>11.387463660516582</v>
      </c>
    </row>
    <row r="24" spans="1:9" ht="12.75">
      <c r="A24" s="37" t="s">
        <v>72</v>
      </c>
      <c r="B24" s="50">
        <v>2.9349759659057235</v>
      </c>
      <c r="C24" s="50">
        <v>3.33114621382167</v>
      </c>
      <c r="D24" s="50">
        <v>3.319355457907809</v>
      </c>
      <c r="E24" s="50">
        <v>3.340703597929622</v>
      </c>
      <c r="F24" s="50">
        <v>3.336234295735951</v>
      </c>
      <c r="G24" s="50">
        <v>3.324372356748153</v>
      </c>
      <c r="H24" s="50">
        <v>3.636310830111825</v>
      </c>
      <c r="I24" s="50">
        <v>3.7989109126116087</v>
      </c>
    </row>
    <row r="25" spans="1:9" ht="12.75">
      <c r="A25" s="24" t="s">
        <v>59</v>
      </c>
      <c r="B25" s="60">
        <v>177.1056191972845</v>
      </c>
      <c r="C25" s="60">
        <v>184.64519561028692</v>
      </c>
      <c r="D25" s="60">
        <v>182.50456309565317</v>
      </c>
      <c r="E25" s="60">
        <v>190.50300580098238</v>
      </c>
      <c r="F25" s="60">
        <v>187.31890535930185</v>
      </c>
      <c r="G25" s="60">
        <v>198.39324005052526</v>
      </c>
      <c r="H25" s="60">
        <v>195.50327144909787</v>
      </c>
      <c r="I25" s="60">
        <v>205.1745391947377</v>
      </c>
    </row>
    <row r="26" spans="1:9" ht="12.75">
      <c r="A26" s="37" t="s">
        <v>73</v>
      </c>
      <c r="B26" s="48">
        <v>9882.922323912551</v>
      </c>
      <c r="C26" s="48">
        <v>10529.568893656742</v>
      </c>
      <c r="D26" s="48">
        <v>10600.127774074434</v>
      </c>
      <c r="E26" s="48">
        <v>11263.071873382345</v>
      </c>
      <c r="F26" s="48">
        <v>11259.85113687468</v>
      </c>
      <c r="G26" s="48">
        <v>12105.52013391776</v>
      </c>
      <c r="H26" s="48">
        <v>12069.765855436974</v>
      </c>
      <c r="I26" s="48">
        <v>12795.527597565408</v>
      </c>
    </row>
    <row r="27" spans="1:9" ht="12.75">
      <c r="A27" s="24" t="s">
        <v>82</v>
      </c>
      <c r="B27" s="49">
        <v>0.2289635677756644</v>
      </c>
      <c r="C27" s="49">
        <v>0.24221123835647204</v>
      </c>
      <c r="D27" s="49">
        <v>0.27344988208312315</v>
      </c>
      <c r="E27" s="49">
        <v>0.280233539285281</v>
      </c>
      <c r="F27" s="49">
        <v>0.26427990057904377</v>
      </c>
      <c r="G27" s="49">
        <v>0.26621602835130487</v>
      </c>
      <c r="H27" s="49">
        <v>0.2928472739651041</v>
      </c>
      <c r="I27" s="49">
        <v>0.30722976125478785</v>
      </c>
    </row>
    <row r="28" spans="1:9" ht="12.75">
      <c r="A28" s="160"/>
      <c r="B28" s="163"/>
      <c r="C28" s="163"/>
      <c r="D28" s="163"/>
      <c r="E28" s="163"/>
      <c r="F28" s="163"/>
      <c r="G28" s="163"/>
      <c r="H28" s="163"/>
      <c r="I28" s="163"/>
    </row>
    <row r="29" spans="1:9" ht="12.75">
      <c r="A29" s="160"/>
      <c r="B29" s="164"/>
      <c r="C29" s="164"/>
      <c r="D29" s="164"/>
      <c r="E29" s="164"/>
      <c r="F29" s="164"/>
      <c r="G29" s="164"/>
      <c r="H29" s="164"/>
      <c r="I29" s="164"/>
    </row>
    <row r="30" spans="1:9" ht="12.75">
      <c r="A30" s="180"/>
      <c r="B30" s="181"/>
      <c r="C30" s="181"/>
      <c r="D30" s="181"/>
      <c r="E30" s="181"/>
      <c r="F30" s="181"/>
      <c r="G30" s="181"/>
      <c r="H30" s="181"/>
      <c r="I30" s="181"/>
    </row>
    <row r="31" spans="1:9" ht="13.5" thickBot="1">
      <c r="A31" s="182" t="s">
        <v>36</v>
      </c>
      <c r="B31" s="149" t="s">
        <v>3</v>
      </c>
      <c r="C31" s="149" t="s">
        <v>4</v>
      </c>
      <c r="D31" s="149" t="s">
        <v>5</v>
      </c>
      <c r="E31" s="149" t="s">
        <v>6</v>
      </c>
      <c r="F31" s="149" t="s">
        <v>7</v>
      </c>
      <c r="G31" s="149" t="s">
        <v>18</v>
      </c>
      <c r="H31" s="149" t="s">
        <v>98</v>
      </c>
      <c r="I31" s="149" t="s">
        <v>117</v>
      </c>
    </row>
    <row r="32" spans="1:9" ht="12.75">
      <c r="A32" s="37" t="s">
        <v>70</v>
      </c>
      <c r="B32" s="48">
        <v>357.36222086922436</v>
      </c>
      <c r="C32" s="48">
        <v>365.618097597515</v>
      </c>
      <c r="D32" s="48">
        <v>341.4245624124376</v>
      </c>
      <c r="E32" s="48">
        <v>407.7603545649546</v>
      </c>
      <c r="F32" s="48">
        <v>369.06064977765044</v>
      </c>
      <c r="G32" s="48">
        <v>369.80349468566016</v>
      </c>
      <c r="H32" s="48">
        <v>370.88419787528517</v>
      </c>
      <c r="I32" s="48">
        <v>387.1508236808567</v>
      </c>
    </row>
    <row r="33" spans="1:9" ht="12.75">
      <c r="A33" s="37" t="s">
        <v>108</v>
      </c>
      <c r="B33" s="48">
        <v>341.558466794453</v>
      </c>
      <c r="C33" s="48">
        <v>353.602747472312</v>
      </c>
      <c r="D33" s="48">
        <v>332.141521033941</v>
      </c>
      <c r="E33" s="48">
        <v>362.841077472638</v>
      </c>
      <c r="F33" s="48">
        <v>354.6497672153796</v>
      </c>
      <c r="G33" s="48">
        <v>363.106752830211</v>
      </c>
      <c r="H33" s="48">
        <v>350.338920310296</v>
      </c>
      <c r="I33" s="48">
        <v>360.21916749640695</v>
      </c>
    </row>
    <row r="34" spans="1:9" ht="12.75">
      <c r="A34" s="160" t="s">
        <v>17</v>
      </c>
      <c r="B34" s="161">
        <v>65.89841534594699</v>
      </c>
      <c r="C34" s="161">
        <v>78.92908728789533</v>
      </c>
      <c r="D34" s="161">
        <v>70.49188337193677</v>
      </c>
      <c r="E34" s="161">
        <v>81.22026136492217</v>
      </c>
      <c r="F34" s="161">
        <v>65.09350524120399</v>
      </c>
      <c r="G34" s="161">
        <v>71.0291818369014</v>
      </c>
      <c r="H34" s="161">
        <v>86.4082071176962</v>
      </c>
      <c r="I34" s="161">
        <v>80.80234867034858</v>
      </c>
    </row>
    <row r="35" spans="1:9" ht="12.75">
      <c r="A35" s="37" t="s">
        <v>22</v>
      </c>
      <c r="B35" s="54">
        <v>0.18440229967694965</v>
      </c>
      <c r="C35" s="54">
        <v>0.21587850220363872</v>
      </c>
      <c r="D35" s="54">
        <v>0.20646400737502668</v>
      </c>
      <c r="E35" s="54">
        <v>0.19918626334229386</v>
      </c>
      <c r="F35" s="54">
        <v>0.1763761736192172</v>
      </c>
      <c r="G35" s="54">
        <v>0.19207277069481868</v>
      </c>
      <c r="H35" s="54">
        <v>0.2329789395523185</v>
      </c>
      <c r="I35" s="54">
        <v>0.20871025896862627</v>
      </c>
    </row>
    <row r="36" spans="1:9" ht="12.75">
      <c r="A36" s="160"/>
      <c r="B36" s="159"/>
      <c r="C36" s="159"/>
      <c r="D36" s="159"/>
      <c r="E36" s="159"/>
      <c r="F36" s="159"/>
      <c r="G36" s="159"/>
      <c r="H36" s="159"/>
      <c r="I36" s="159"/>
    </row>
    <row r="37" spans="1:9" ht="12.75">
      <c r="A37" s="37" t="s">
        <v>83</v>
      </c>
      <c r="B37" s="48">
        <v>2875.319</v>
      </c>
      <c r="C37" s="48">
        <v>2904.3359999999993</v>
      </c>
      <c r="D37" s="48">
        <v>2910.3070000000007</v>
      </c>
      <c r="E37" s="48">
        <v>3002.6710000000003</v>
      </c>
      <c r="F37" s="48">
        <v>3085.493047290578</v>
      </c>
      <c r="G37" s="48">
        <v>3127.9110000000005</v>
      </c>
      <c r="H37" s="48">
        <v>3093.823</v>
      </c>
      <c r="I37" s="48">
        <v>3142.022</v>
      </c>
    </row>
    <row r="38" spans="1:9" ht="12.75">
      <c r="A38" s="160" t="s">
        <v>21</v>
      </c>
      <c r="B38" s="159"/>
      <c r="C38" s="159"/>
      <c r="D38" s="159"/>
      <c r="E38" s="159"/>
      <c r="F38" s="159"/>
      <c r="G38" s="159"/>
      <c r="H38" s="159"/>
      <c r="I38" s="159"/>
    </row>
    <row r="39" spans="1:9" ht="12.75">
      <c r="A39" s="37" t="s">
        <v>84</v>
      </c>
      <c r="B39" s="48">
        <v>2066.275</v>
      </c>
      <c r="C39" s="48">
        <v>2107.5559999999996</v>
      </c>
      <c r="D39" s="48">
        <v>2136.1960000000004</v>
      </c>
      <c r="E39" s="48">
        <v>2225.608</v>
      </c>
      <c r="F39" s="48">
        <v>2312.4959999999996</v>
      </c>
      <c r="G39" s="48">
        <v>2356.685</v>
      </c>
      <c r="H39" s="48">
        <v>2349.198</v>
      </c>
      <c r="I39" s="48">
        <v>2398.066</v>
      </c>
    </row>
    <row r="40" spans="1:9" ht="12.75">
      <c r="A40" s="160" t="s">
        <v>85</v>
      </c>
      <c r="B40" s="161">
        <v>809.044</v>
      </c>
      <c r="C40" s="161">
        <v>796.78</v>
      </c>
      <c r="D40" s="161">
        <v>774.1110000000001</v>
      </c>
      <c r="E40" s="161">
        <v>777.063</v>
      </c>
      <c r="F40" s="161">
        <v>772.9970472905784</v>
      </c>
      <c r="G40" s="161">
        <v>771.226</v>
      </c>
      <c r="H40" s="161">
        <v>744.625</v>
      </c>
      <c r="I40" s="161">
        <v>743.956</v>
      </c>
    </row>
    <row r="41" spans="1:9" ht="12.75">
      <c r="A41" s="37" t="s">
        <v>60</v>
      </c>
      <c r="B41" s="50">
        <v>34.74530546156254</v>
      </c>
      <c r="C41" s="50">
        <v>34.79224899216633</v>
      </c>
      <c r="D41" s="50">
        <v>33.31208651086255</v>
      </c>
      <c r="E41" s="50">
        <v>33.30125876165142</v>
      </c>
      <c r="F41" s="50">
        <v>33.64829923583599</v>
      </c>
      <c r="G41" s="50">
        <v>33.41186048951711</v>
      </c>
      <c r="H41" s="50">
        <v>32.62233761049172</v>
      </c>
      <c r="I41" s="50">
        <v>33.24262571411599</v>
      </c>
    </row>
    <row r="42" spans="1:9" ht="12.75">
      <c r="A42" s="160" t="s">
        <v>26</v>
      </c>
      <c r="B42" s="161">
        <v>5146.955021200556</v>
      </c>
      <c r="C42" s="161">
        <v>5011.414595969109</v>
      </c>
      <c r="D42" s="161">
        <v>4138.679799776466</v>
      </c>
      <c r="E42" s="161">
        <v>5204.228899504368</v>
      </c>
      <c r="F42" s="161">
        <v>5017.762985400795</v>
      </c>
      <c r="G42" s="161">
        <v>4763.901128469286</v>
      </c>
      <c r="H42" s="161">
        <v>3843.3986098074265</v>
      </c>
      <c r="I42" s="161">
        <v>4875.578730647862</v>
      </c>
    </row>
    <row r="43" spans="1:9" ht="13.5" thickBot="1">
      <c r="A43" s="182"/>
      <c r="B43" s="149"/>
      <c r="C43" s="149"/>
      <c r="D43" s="149"/>
      <c r="E43" s="149"/>
      <c r="F43" s="149"/>
      <c r="G43" s="149"/>
      <c r="H43" s="149"/>
      <c r="I43" s="149"/>
    </row>
    <row r="44" spans="1:9" ht="12.75">
      <c r="A44" s="160"/>
      <c r="B44" s="164"/>
      <c r="C44" s="164"/>
      <c r="D44" s="164"/>
      <c r="E44" s="164"/>
      <c r="F44" s="164"/>
      <c r="G44" s="164"/>
      <c r="H44" s="164"/>
      <c r="I44" s="164"/>
    </row>
    <row r="45" spans="1:9" ht="12.75">
      <c r="A45" s="37" t="s">
        <v>86</v>
      </c>
      <c r="B45" s="48">
        <v>1944.144</v>
      </c>
      <c r="C45" s="48">
        <v>1956.328</v>
      </c>
      <c r="D45" s="48">
        <v>1972.525</v>
      </c>
      <c r="E45" s="48">
        <v>2056.4020321539087</v>
      </c>
      <c r="F45" s="48">
        <v>2158.4079635923167</v>
      </c>
      <c r="G45" s="48">
        <v>2196.3466543824798</v>
      </c>
      <c r="H45" s="48">
        <v>2174.665915573618</v>
      </c>
      <c r="I45" s="48">
        <v>2224.9541720500106</v>
      </c>
    </row>
    <row r="46" spans="1:9" ht="12.75">
      <c r="A46" s="160" t="s">
        <v>21</v>
      </c>
      <c r="B46" s="159"/>
      <c r="C46" s="159"/>
      <c r="D46" s="159"/>
      <c r="E46" s="159"/>
      <c r="F46" s="159"/>
      <c r="G46" s="159"/>
      <c r="H46" s="159"/>
      <c r="I46" s="159"/>
    </row>
    <row r="47" spans="1:9" ht="12.75">
      <c r="A47" s="37" t="s">
        <v>25</v>
      </c>
      <c r="B47" s="48">
        <v>1713.252</v>
      </c>
      <c r="C47" s="48">
        <v>1764.563</v>
      </c>
      <c r="D47" s="48">
        <v>1805.341</v>
      </c>
      <c r="E47" s="48">
        <v>1911.8189999999997</v>
      </c>
      <c r="F47" s="48">
        <v>2029.99</v>
      </c>
      <c r="G47" s="48">
        <v>2082.288</v>
      </c>
      <c r="H47" s="48">
        <v>2073.3570000000004</v>
      </c>
      <c r="I47" s="48">
        <v>2134.9689999999955</v>
      </c>
    </row>
    <row r="48" spans="1:9" ht="12.75">
      <c r="A48" s="160" t="s">
        <v>61</v>
      </c>
      <c r="B48" s="162">
        <v>18.49796679489411</v>
      </c>
      <c r="C48" s="162">
        <v>18.363969981004896</v>
      </c>
      <c r="D48" s="162">
        <v>18.47265014519247</v>
      </c>
      <c r="E48" s="162">
        <v>17.946889419573747</v>
      </c>
      <c r="F48" s="162">
        <v>19.272798155457163</v>
      </c>
      <c r="G48" s="162">
        <v>19.192673560286604</v>
      </c>
      <c r="H48" s="162">
        <v>19.470293103486522</v>
      </c>
      <c r="I48" s="162">
        <v>19.133593803326118</v>
      </c>
    </row>
    <row r="49" spans="1:9" ht="12.75">
      <c r="A49" s="37"/>
      <c r="B49" s="48"/>
      <c r="C49" s="48"/>
      <c r="D49" s="48"/>
      <c r="E49" s="48"/>
      <c r="F49" s="48"/>
      <c r="G49" s="48"/>
      <c r="H49" s="48"/>
      <c r="I49" s="48"/>
    </row>
    <row r="50" spans="1:9" ht="12.75">
      <c r="A50" s="160" t="s">
        <v>96</v>
      </c>
      <c r="B50" s="161">
        <v>1403.023</v>
      </c>
      <c r="C50" s="161">
        <v>1449.624</v>
      </c>
      <c r="D50" s="161">
        <v>1485.314</v>
      </c>
      <c r="E50" s="161">
        <v>1579.156</v>
      </c>
      <c r="F50" s="161">
        <v>1662.4388934847448</v>
      </c>
      <c r="G50" s="161">
        <v>1688.9182479353055</v>
      </c>
      <c r="H50" s="161">
        <v>1695.680470290984</v>
      </c>
      <c r="I50" s="161">
        <v>1742.860423743579</v>
      </c>
    </row>
    <row r="51" spans="1:9" ht="13.5" thickBot="1">
      <c r="A51" s="118"/>
      <c r="B51" s="20"/>
      <c r="C51" s="20"/>
      <c r="D51" s="20"/>
      <c r="E51" s="20"/>
      <c r="F51" s="179"/>
      <c r="G51" s="179"/>
      <c r="H51" s="179"/>
      <c r="I51" s="179"/>
    </row>
    <row r="52" spans="1:9" ht="13.5" thickTop="1">
      <c r="A52" s="183"/>
      <c r="B52" s="184"/>
      <c r="C52" s="184"/>
      <c r="D52" s="184"/>
      <c r="E52" s="184"/>
      <c r="F52" s="184"/>
      <c r="G52" s="184"/>
      <c r="H52" s="184"/>
      <c r="I52" s="184"/>
    </row>
    <row r="53" spans="1:11" ht="12.75">
      <c r="A53" s="160" t="s">
        <v>57</v>
      </c>
      <c r="B53" s="161"/>
      <c r="C53" s="161"/>
      <c r="D53" s="161"/>
      <c r="E53" s="161"/>
      <c r="F53" s="161"/>
      <c r="G53" s="161"/>
      <c r="H53" s="161"/>
      <c r="I53" s="161"/>
      <c r="J53" s="166"/>
      <c r="K53" s="165"/>
    </row>
    <row r="54" spans="1:11" ht="12.75">
      <c r="A54" s="160" t="s">
        <v>87</v>
      </c>
      <c r="B54" s="167"/>
      <c r="C54" s="167"/>
      <c r="D54" s="167"/>
      <c r="E54" s="167"/>
      <c r="F54" s="167"/>
      <c r="G54" s="167"/>
      <c r="H54" s="167"/>
      <c r="I54" s="167"/>
      <c r="J54" s="166"/>
      <c r="K54" s="165"/>
    </row>
  </sheetData>
  <sheetProtection/>
  <hyperlinks>
    <hyperlink ref="A2" location="Index!A1" display="index page"/>
  </hyperlinks>
  <printOptions/>
  <pageMargins left="0.27" right="0.33" top="0.52" bottom="0.39" header="0.5" footer="0.5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selection activeCell="A1" sqref="A1:I13"/>
    </sheetView>
  </sheetViews>
  <sheetFormatPr defaultColWidth="9.140625" defaultRowHeight="15"/>
  <cols>
    <col min="1" max="1" width="51.57421875" style="0" bestFit="1" customWidth="1"/>
  </cols>
  <sheetData>
    <row r="1" s="66" customFormat="1" ht="26.25">
      <c r="A1" s="71" t="s">
        <v>23</v>
      </c>
    </row>
    <row r="2" spans="1:10" s="66" customFormat="1" ht="15">
      <c r="A2" s="64" t="s">
        <v>47</v>
      </c>
      <c r="B2" s="65"/>
      <c r="C2" s="65"/>
      <c r="D2" s="65"/>
      <c r="E2" s="67"/>
      <c r="F2" s="67"/>
      <c r="G2" s="67"/>
      <c r="H2" s="67"/>
      <c r="I2" s="67"/>
      <c r="J2" s="186"/>
    </row>
    <row r="3" spans="1:9" s="63" customFormat="1" ht="15.75" thickBot="1">
      <c r="A3" s="118" t="s">
        <v>66</v>
      </c>
      <c r="B3" s="20"/>
      <c r="C3" s="20"/>
      <c r="D3" s="20"/>
      <c r="E3" s="20"/>
      <c r="F3" s="20"/>
      <c r="G3" s="20"/>
      <c r="H3" s="20"/>
      <c r="I3" s="20"/>
    </row>
    <row r="4" spans="1:9" s="2" customFormat="1" ht="14.25" thickBot="1" thickTop="1">
      <c r="A4" s="119" t="s">
        <v>13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65" customFormat="1" ht="12.75">
      <c r="A5" s="21" t="s">
        <v>8</v>
      </c>
      <c r="B5" s="51">
        <v>413</v>
      </c>
      <c r="C5" s="51">
        <v>437</v>
      </c>
      <c r="D5" s="51">
        <v>445</v>
      </c>
      <c r="E5" s="51">
        <v>452.9</v>
      </c>
      <c r="F5" s="51">
        <v>438.6</v>
      </c>
      <c r="G5" s="51">
        <v>477.5</v>
      </c>
      <c r="H5" s="51">
        <v>487</v>
      </c>
      <c r="I5" s="51">
        <v>456.7608683073461</v>
      </c>
    </row>
    <row r="6" spans="1:9" s="65" customFormat="1" ht="12.75">
      <c r="A6" s="26" t="s">
        <v>17</v>
      </c>
      <c r="B6" s="48">
        <v>229</v>
      </c>
      <c r="C6" s="48">
        <v>246</v>
      </c>
      <c r="D6" s="48">
        <v>267</v>
      </c>
      <c r="E6" s="48">
        <v>241.4</v>
      </c>
      <c r="F6" s="48">
        <v>260.6</v>
      </c>
      <c r="G6" s="48">
        <v>282.6</v>
      </c>
      <c r="H6" s="48">
        <v>288</v>
      </c>
      <c r="I6" s="48">
        <v>271.6429570722644</v>
      </c>
    </row>
    <row r="7" spans="1:9" s="65" customFormat="1" ht="12.75">
      <c r="A7" s="21" t="s">
        <v>22</v>
      </c>
      <c r="B7" s="49">
        <v>0.5544794188861986</v>
      </c>
      <c r="C7" s="49">
        <v>0.562929061784897</v>
      </c>
      <c r="D7" s="49">
        <v>0.6</v>
      </c>
      <c r="E7" s="49">
        <v>0.5330094943696181</v>
      </c>
      <c r="F7" s="49">
        <v>0.5941632466940264</v>
      </c>
      <c r="G7" s="49">
        <v>0.5918324607329843</v>
      </c>
      <c r="H7" s="49">
        <v>0.5913757700205339</v>
      </c>
      <c r="I7" s="49">
        <v>0.5947159135565019</v>
      </c>
    </row>
    <row r="8" spans="1:9" s="65" customFormat="1" ht="12.75">
      <c r="A8" s="26" t="s">
        <v>68</v>
      </c>
      <c r="B8" s="48">
        <v>48</v>
      </c>
      <c r="C8" s="48">
        <v>-3</v>
      </c>
      <c r="D8" s="48">
        <v>10</v>
      </c>
      <c r="E8" s="48">
        <v>35</v>
      </c>
      <c r="F8" s="48">
        <v>4</v>
      </c>
      <c r="G8" s="48">
        <v>10</v>
      </c>
      <c r="H8" s="48">
        <v>5</v>
      </c>
      <c r="I8" s="48">
        <v>21.010097280629303</v>
      </c>
    </row>
    <row r="9" spans="1:10" s="65" customFormat="1" ht="12.75" customHeight="1">
      <c r="A9" s="33"/>
      <c r="B9" s="59"/>
      <c r="C9" s="59"/>
      <c r="D9" s="59"/>
      <c r="E9" s="59"/>
      <c r="F9" s="51"/>
      <c r="G9" s="51"/>
      <c r="H9" s="51"/>
      <c r="I9" s="51"/>
      <c r="J9" s="67"/>
    </row>
    <row r="10" spans="1:10" s="65" customFormat="1" ht="12.75">
      <c r="A10" s="26" t="s">
        <v>78</v>
      </c>
      <c r="B10" s="48">
        <v>14790.372</v>
      </c>
      <c r="C10" s="48">
        <v>15142.46</v>
      </c>
      <c r="D10" s="48">
        <v>14919.031</v>
      </c>
      <c r="E10" s="48">
        <v>15087.393</v>
      </c>
      <c r="F10" s="48">
        <v>15509.202</v>
      </c>
      <c r="G10" s="48">
        <v>15963.553</v>
      </c>
      <c r="H10" s="48">
        <v>16288.615</v>
      </c>
      <c r="I10" s="48">
        <v>16595</v>
      </c>
      <c r="J10" s="67"/>
    </row>
    <row r="11" spans="1:10" s="65" customFormat="1" ht="12.75">
      <c r="A11" s="21" t="s">
        <v>19</v>
      </c>
      <c r="B11" s="53">
        <v>9.2</v>
      </c>
      <c r="C11" s="53">
        <v>9.5</v>
      </c>
      <c r="D11" s="53">
        <v>9.6</v>
      </c>
      <c r="E11" s="53">
        <v>9.7</v>
      </c>
      <c r="F11" s="53">
        <v>9.4</v>
      </c>
      <c r="G11" s="53">
        <v>9.9</v>
      </c>
      <c r="H11" s="53">
        <v>9.866666666666667</v>
      </c>
      <c r="I11" s="53">
        <v>9</v>
      </c>
      <c r="J11" s="67"/>
    </row>
    <row r="12" spans="1:10" s="65" customFormat="1" ht="12.75">
      <c r="A12" s="26" t="s">
        <v>14</v>
      </c>
      <c r="B12" s="48">
        <v>267</v>
      </c>
      <c r="C12" s="48">
        <v>280</v>
      </c>
      <c r="D12" s="48">
        <v>287</v>
      </c>
      <c r="E12" s="48">
        <v>288</v>
      </c>
      <c r="F12" s="48">
        <v>284</v>
      </c>
      <c r="G12" s="48">
        <v>296</v>
      </c>
      <c r="H12" s="48">
        <v>286</v>
      </c>
      <c r="I12" s="48">
        <v>277.6</v>
      </c>
      <c r="J12" s="67"/>
    </row>
    <row r="13" spans="1:10" s="65" customFormat="1" ht="13.5" thickBot="1">
      <c r="A13" s="68" t="s">
        <v>15</v>
      </c>
      <c r="B13" s="69">
        <v>0.064</v>
      </c>
      <c r="C13" s="69">
        <v>0.062</v>
      </c>
      <c r="D13" s="69">
        <v>0.073</v>
      </c>
      <c r="E13" s="69">
        <v>0.057</v>
      </c>
      <c r="F13" s="69">
        <v>0.047</v>
      </c>
      <c r="G13" s="69">
        <v>0.052</v>
      </c>
      <c r="H13" s="69">
        <v>0.055</v>
      </c>
      <c r="I13" s="69">
        <v>0.055</v>
      </c>
      <c r="J13" s="67"/>
    </row>
    <row r="14" s="66" customFormat="1" ht="15.75" thickTop="1"/>
    <row r="15" s="66" customFormat="1" ht="15"/>
    <row r="16" s="66" customFormat="1" ht="15"/>
    <row r="17" s="63" customFormat="1" ht="15"/>
    <row r="18" s="63" customFormat="1" ht="15"/>
    <row r="19" s="63" customFormat="1" ht="15"/>
    <row r="20" s="63" customFormat="1" ht="15"/>
    <row r="21" s="63" customFormat="1" ht="15"/>
    <row r="22" s="63" customFormat="1" ht="15"/>
    <row r="23" s="63" customFormat="1" ht="15"/>
    <row r="24" s="63" customFormat="1" ht="15"/>
    <row r="25" s="63" customFormat="1" ht="15"/>
    <row r="26" s="63" customFormat="1" ht="15"/>
    <row r="27" s="63" customFormat="1" ht="15"/>
    <row r="28" s="63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:I13"/>
    </sheetView>
  </sheetViews>
  <sheetFormatPr defaultColWidth="9.140625" defaultRowHeight="15"/>
  <cols>
    <col min="1" max="1" width="51.57421875" style="0" bestFit="1" customWidth="1"/>
  </cols>
  <sheetData>
    <row r="1" s="12" customFormat="1" ht="26.25">
      <c r="A1" s="71" t="s">
        <v>29</v>
      </c>
    </row>
    <row r="2" spans="1:9" s="12" customFormat="1" ht="1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s="12" customFormat="1" ht="15.75" thickBot="1">
      <c r="A3" s="118" t="s">
        <v>66</v>
      </c>
      <c r="B3" s="20"/>
      <c r="C3" s="20"/>
      <c r="D3" s="20"/>
      <c r="E3" s="20"/>
      <c r="F3" s="20"/>
      <c r="G3" s="20"/>
      <c r="H3" s="20"/>
      <c r="I3" s="20"/>
    </row>
    <row r="4" spans="1:11" s="2" customFormat="1" ht="14.25" thickBot="1" thickTop="1">
      <c r="A4" s="119" t="s">
        <v>13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  <c r="J4" s="8"/>
      <c r="K4" s="8"/>
    </row>
    <row r="5" spans="1:9" s="8" customFormat="1" ht="12.75">
      <c r="A5" s="21" t="s">
        <v>8</v>
      </c>
      <c r="B5" s="51">
        <v>272</v>
      </c>
      <c r="C5" s="51">
        <v>287</v>
      </c>
      <c r="D5" s="51">
        <v>267</v>
      </c>
      <c r="E5" s="51">
        <v>280.9</v>
      </c>
      <c r="F5" s="51">
        <v>275.4</v>
      </c>
      <c r="G5" s="51">
        <v>291.7</v>
      </c>
      <c r="H5" s="51">
        <v>281</v>
      </c>
      <c r="I5" s="51">
        <v>285.89997138501235</v>
      </c>
    </row>
    <row r="6" spans="1:9" s="8" customFormat="1" ht="12.75">
      <c r="A6" s="26" t="s">
        <v>17</v>
      </c>
      <c r="B6" s="48">
        <v>106</v>
      </c>
      <c r="C6" s="48">
        <v>116</v>
      </c>
      <c r="D6" s="48">
        <v>105</v>
      </c>
      <c r="E6" s="48">
        <v>111.2</v>
      </c>
      <c r="F6" s="48">
        <v>111</v>
      </c>
      <c r="G6" s="48">
        <v>117.8</v>
      </c>
      <c r="H6" s="48">
        <v>116</v>
      </c>
      <c r="I6" s="48">
        <v>118.7797986213721</v>
      </c>
    </row>
    <row r="7" spans="1:9" s="8" customFormat="1" ht="12.75">
      <c r="A7" s="21" t="s">
        <v>22</v>
      </c>
      <c r="B7" s="49">
        <v>0.3897058823529412</v>
      </c>
      <c r="C7" s="49">
        <v>0.40418118466898956</v>
      </c>
      <c r="D7" s="49">
        <v>0.39325842696629215</v>
      </c>
      <c r="E7" s="49">
        <v>0.395870416518334</v>
      </c>
      <c r="F7" s="49">
        <v>0.4030501089324619</v>
      </c>
      <c r="G7" s="49">
        <v>0.4038395611930065</v>
      </c>
      <c r="H7" s="49">
        <v>0.4128113879003559</v>
      </c>
      <c r="I7" s="49">
        <v>0.41545928824671036</v>
      </c>
    </row>
    <row r="8" spans="1:9" s="8" customFormat="1" ht="12.75">
      <c r="A8" s="26" t="s">
        <v>68</v>
      </c>
      <c r="B8" s="48">
        <v>25</v>
      </c>
      <c r="C8" s="48">
        <v>37</v>
      </c>
      <c r="D8" s="48">
        <v>33</v>
      </c>
      <c r="E8" s="48">
        <v>48</v>
      </c>
      <c r="F8" s="48">
        <v>45</v>
      </c>
      <c r="G8" s="48">
        <v>52</v>
      </c>
      <c r="H8" s="48">
        <v>55</v>
      </c>
      <c r="I8" s="48">
        <v>109.2</v>
      </c>
    </row>
    <row r="9" spans="1:9" s="8" customFormat="1" ht="12.75" customHeight="1">
      <c r="A9" s="33"/>
      <c r="B9" s="59"/>
      <c r="C9" s="59"/>
      <c r="D9" s="59"/>
      <c r="E9" s="59"/>
      <c r="F9" s="51"/>
      <c r="G9" s="51"/>
      <c r="H9" s="51"/>
      <c r="I9" s="51"/>
    </row>
    <row r="10" spans="1:9" s="8" customFormat="1" ht="12.75">
      <c r="A10" s="26" t="s">
        <v>78</v>
      </c>
      <c r="B10" s="48">
        <v>31572.181</v>
      </c>
      <c r="C10" s="48">
        <v>32202.547</v>
      </c>
      <c r="D10" s="48">
        <v>31444.099</v>
      </c>
      <c r="E10" s="48">
        <v>31794.292</v>
      </c>
      <c r="F10" s="48">
        <v>32706.945</v>
      </c>
      <c r="G10" s="48">
        <v>33378.16</v>
      </c>
      <c r="H10" s="48">
        <v>33415.696</v>
      </c>
      <c r="I10" s="48">
        <v>34214</v>
      </c>
    </row>
    <row r="11" spans="1:9" s="8" customFormat="1" ht="12.75">
      <c r="A11" s="21" t="s">
        <v>19</v>
      </c>
      <c r="B11" s="53">
        <v>2.8</v>
      </c>
      <c r="C11" s="53">
        <v>2.9</v>
      </c>
      <c r="D11" s="53">
        <v>2.7</v>
      </c>
      <c r="E11" s="53">
        <v>2.9</v>
      </c>
      <c r="F11" s="53">
        <v>2.8</v>
      </c>
      <c r="G11" s="53">
        <v>2.8</v>
      </c>
      <c r="H11" s="53">
        <v>2.7</v>
      </c>
      <c r="I11" s="53">
        <v>2.7</v>
      </c>
    </row>
    <row r="12" spans="1:10" s="8" customFormat="1" ht="12.75">
      <c r="A12" s="26" t="s">
        <v>14</v>
      </c>
      <c r="B12" s="48">
        <v>203</v>
      </c>
      <c r="C12" s="48">
        <v>210</v>
      </c>
      <c r="D12" s="48">
        <v>192</v>
      </c>
      <c r="E12" s="48">
        <v>221</v>
      </c>
      <c r="F12" s="48">
        <v>206</v>
      </c>
      <c r="G12" s="48">
        <v>213</v>
      </c>
      <c r="H12" s="48">
        <v>196.5</v>
      </c>
      <c r="I12" s="48">
        <v>209</v>
      </c>
      <c r="J12" s="70"/>
    </row>
    <row r="13" spans="1:10" s="8" customFormat="1" ht="13.5" thickBot="1">
      <c r="A13" s="68" t="s">
        <v>15</v>
      </c>
      <c r="B13" s="69">
        <v>0.052</v>
      </c>
      <c r="C13" s="69">
        <v>0.059</v>
      </c>
      <c r="D13" s="69">
        <v>0.093</v>
      </c>
      <c r="E13" s="69">
        <v>0.082</v>
      </c>
      <c r="F13" s="69">
        <v>0.064</v>
      </c>
      <c r="G13" s="69">
        <v>0.071</v>
      </c>
      <c r="H13" s="69">
        <v>0.088</v>
      </c>
      <c r="I13" s="69">
        <v>0.072</v>
      </c>
      <c r="J13" s="70"/>
    </row>
    <row r="14" s="12" customFormat="1" ht="15.75" thickTop="1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PageLayoutView="0" workbookViewId="0" topLeftCell="A1">
      <selection activeCell="A1" sqref="A1:I13"/>
    </sheetView>
  </sheetViews>
  <sheetFormatPr defaultColWidth="9.140625" defaultRowHeight="15"/>
  <cols>
    <col min="1" max="1" width="51.57421875" style="0" bestFit="1" customWidth="1"/>
  </cols>
  <sheetData>
    <row r="1" s="12" customFormat="1" ht="26.25">
      <c r="A1" s="71" t="s">
        <v>30</v>
      </c>
    </row>
    <row r="2" spans="1:9" s="12" customFormat="1" ht="15">
      <c r="A2" s="43" t="s">
        <v>47</v>
      </c>
      <c r="B2" s="8"/>
      <c r="C2" s="8"/>
      <c r="D2" s="8"/>
      <c r="E2" s="8"/>
      <c r="F2" s="8"/>
      <c r="G2" s="8"/>
      <c r="H2" s="8"/>
      <c r="I2" s="8"/>
    </row>
    <row r="3" spans="1:9" s="12" customFormat="1" ht="15.75" thickBot="1">
      <c r="A3" s="118" t="s">
        <v>66</v>
      </c>
      <c r="B3" s="20"/>
      <c r="C3" s="20"/>
      <c r="D3" s="20"/>
      <c r="E3" s="20"/>
      <c r="F3" s="20"/>
      <c r="G3" s="20"/>
      <c r="H3" s="20"/>
      <c r="I3" s="20"/>
    </row>
    <row r="4" spans="1:9" s="2" customFormat="1" ht="14.25" thickBot="1" thickTop="1">
      <c r="A4" s="119" t="s">
        <v>13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8" customFormat="1" ht="12.75">
      <c r="A5" s="21" t="s">
        <v>8</v>
      </c>
      <c r="B5" s="51">
        <v>100</v>
      </c>
      <c r="C5" s="51">
        <v>114</v>
      </c>
      <c r="D5" s="51">
        <v>121</v>
      </c>
      <c r="E5" s="51">
        <v>122.3</v>
      </c>
      <c r="F5" s="51">
        <v>126.2</v>
      </c>
      <c r="G5" s="51">
        <v>127.5</v>
      </c>
      <c r="H5" s="51">
        <v>129</v>
      </c>
      <c r="I5" s="51">
        <v>128.6944488598237</v>
      </c>
    </row>
    <row r="6" spans="1:9" s="8" customFormat="1" ht="12.75">
      <c r="A6" s="26" t="s">
        <v>17</v>
      </c>
      <c r="B6" s="48">
        <v>42</v>
      </c>
      <c r="C6" s="48">
        <v>31</v>
      </c>
      <c r="D6" s="48">
        <v>23</v>
      </c>
      <c r="E6" s="48">
        <v>30.8</v>
      </c>
      <c r="F6" s="48">
        <v>45</v>
      </c>
      <c r="G6" s="48">
        <v>54.5</v>
      </c>
      <c r="H6" s="48">
        <v>43</v>
      </c>
      <c r="I6" s="48">
        <v>26.130267199781343</v>
      </c>
    </row>
    <row r="7" spans="1:9" s="8" customFormat="1" ht="12.75">
      <c r="A7" s="21" t="s">
        <v>22</v>
      </c>
      <c r="B7" s="49">
        <v>0.42</v>
      </c>
      <c r="C7" s="49">
        <v>0.2719298245614035</v>
      </c>
      <c r="D7" s="49">
        <v>0.19008264462809918</v>
      </c>
      <c r="E7" s="49">
        <v>0.2518397383483238</v>
      </c>
      <c r="F7" s="49">
        <v>0.3565768621236133</v>
      </c>
      <c r="G7" s="49">
        <v>0.42745098039215684</v>
      </c>
      <c r="H7" s="49">
        <v>0.3333333333333333</v>
      </c>
      <c r="I7" s="49">
        <v>0.20304113682667774</v>
      </c>
    </row>
    <row r="8" spans="1:10" s="8" customFormat="1" ht="12.75">
      <c r="A8" s="26" t="s">
        <v>68</v>
      </c>
      <c r="B8" s="48">
        <v>58</v>
      </c>
      <c r="C8" s="48">
        <v>44</v>
      </c>
      <c r="D8" s="48">
        <v>51</v>
      </c>
      <c r="E8" s="48">
        <v>82</v>
      </c>
      <c r="F8" s="48">
        <v>13</v>
      </c>
      <c r="G8" s="48">
        <v>14</v>
      </c>
      <c r="H8" s="48">
        <v>64</v>
      </c>
      <c r="I8" s="48">
        <v>336.7</v>
      </c>
      <c r="J8" s="70"/>
    </row>
    <row r="9" spans="1:9" s="8" customFormat="1" ht="12.75" customHeight="1">
      <c r="A9" s="33"/>
      <c r="B9" s="59"/>
      <c r="C9" s="59"/>
      <c r="D9" s="59"/>
      <c r="E9" s="59"/>
      <c r="F9" s="51"/>
      <c r="G9" s="51"/>
      <c r="H9" s="51"/>
      <c r="I9" s="51"/>
    </row>
    <row r="10" spans="1:10" s="8" customFormat="1" ht="12.75">
      <c r="A10" s="26" t="s">
        <v>78</v>
      </c>
      <c r="B10" s="48">
        <v>14219.447</v>
      </c>
      <c r="C10" s="48">
        <v>16096.598</v>
      </c>
      <c r="D10" s="48">
        <v>18107.163</v>
      </c>
      <c r="E10" s="48">
        <v>19327.005</v>
      </c>
      <c r="F10" s="48">
        <v>20126.537</v>
      </c>
      <c r="G10" s="48">
        <v>20202.539</v>
      </c>
      <c r="H10" s="48">
        <v>22139.953</v>
      </c>
      <c r="I10" s="48">
        <v>23754</v>
      </c>
      <c r="J10" s="70"/>
    </row>
    <row r="11" spans="1:10" s="8" customFormat="1" ht="12.75">
      <c r="A11" s="21" t="s">
        <v>19</v>
      </c>
      <c r="B11" s="53">
        <v>2.3</v>
      </c>
      <c r="C11" s="53">
        <v>2.5</v>
      </c>
      <c r="D11" s="53">
        <v>2.3</v>
      </c>
      <c r="E11" s="53">
        <v>2.1</v>
      </c>
      <c r="F11" s="53">
        <v>2</v>
      </c>
      <c r="G11" s="53">
        <v>2</v>
      </c>
      <c r="H11" s="53">
        <v>1.9</v>
      </c>
      <c r="I11" s="53">
        <v>1.8</v>
      </c>
      <c r="J11" s="70"/>
    </row>
    <row r="12" spans="1:10" s="8" customFormat="1" ht="12.75">
      <c r="A12" s="26" t="s">
        <v>14</v>
      </c>
      <c r="B12" s="48">
        <v>233</v>
      </c>
      <c r="C12" s="48">
        <v>237</v>
      </c>
      <c r="D12" s="48">
        <v>227</v>
      </c>
      <c r="E12" s="48">
        <v>221</v>
      </c>
      <c r="F12" s="48">
        <v>205</v>
      </c>
      <c r="G12" s="48">
        <v>211</v>
      </c>
      <c r="H12" s="48">
        <v>214.3</v>
      </c>
      <c r="I12" s="48">
        <v>207</v>
      </c>
      <c r="J12" s="70"/>
    </row>
    <row r="13" spans="1:10" s="8" customFormat="1" ht="13.5" thickBot="1">
      <c r="A13" s="68" t="s">
        <v>15</v>
      </c>
      <c r="B13" s="69">
        <v>0.023</v>
      </c>
      <c r="C13" s="69">
        <v>0.021</v>
      </c>
      <c r="D13" s="69">
        <v>0.052</v>
      </c>
      <c r="E13" s="69">
        <v>0.046</v>
      </c>
      <c r="F13" s="69">
        <v>0.038</v>
      </c>
      <c r="G13" s="69">
        <v>0.051</v>
      </c>
      <c r="H13" s="69">
        <v>0.042</v>
      </c>
      <c r="I13" s="69">
        <v>0.054</v>
      </c>
      <c r="J13" s="70"/>
    </row>
    <row r="14" s="12" customFormat="1" ht="15.75" thickTop="1"/>
    <row r="15" s="12" customFormat="1" ht="15"/>
    <row r="16" s="12" customFormat="1" ht="15"/>
    <row r="17" s="12" customFormat="1" ht="15"/>
    <row r="18" s="12" customFormat="1" ht="15"/>
    <row r="19" s="12" customFormat="1" ht="15"/>
    <row r="20" s="12" customFormat="1" ht="15"/>
    <row r="21" s="12" customFormat="1" ht="15"/>
    <row r="22" s="12" customFormat="1" ht="15"/>
    <row r="23" s="12" customFormat="1" ht="15"/>
    <row r="24" s="12" customFormat="1" ht="15"/>
  </sheetData>
  <sheetProtection/>
  <hyperlinks>
    <hyperlink ref="A2" location="Index!A1" display="index page"/>
  </hyperlinks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M36"/>
    </sheetView>
  </sheetViews>
  <sheetFormatPr defaultColWidth="9.140625" defaultRowHeight="15"/>
  <cols>
    <col min="1" max="1" width="30.421875" style="1" customWidth="1"/>
    <col min="2" max="2" width="9.7109375" style="1" bestFit="1" customWidth="1"/>
    <col min="3" max="9" width="9.28125" style="1" bestFit="1" customWidth="1"/>
    <col min="10" max="242" width="9.140625" style="1" customWidth="1"/>
    <col min="243" max="243" width="55.7109375" style="1" customWidth="1"/>
    <col min="244" max="251" width="9.7109375" style="1" customWidth="1"/>
    <col min="252" max="16384" width="9.140625" style="1" customWidth="1"/>
  </cols>
  <sheetData>
    <row r="1" s="72" customFormat="1" ht="26.25">
      <c r="A1" s="71" t="s">
        <v>32</v>
      </c>
    </row>
    <row r="2" s="72" customFormat="1" ht="12.75">
      <c r="A2" s="73" t="s">
        <v>47</v>
      </c>
    </row>
    <row r="3" spans="1:9" ht="13.5" thickBot="1">
      <c r="A3" s="118" t="s">
        <v>66</v>
      </c>
      <c r="B3" s="20"/>
      <c r="C3" s="20"/>
      <c r="D3" s="20"/>
      <c r="E3" s="20"/>
      <c r="F3" s="20"/>
      <c r="G3" s="20"/>
      <c r="H3" s="20"/>
      <c r="I3" s="74"/>
    </row>
    <row r="4" spans="1:9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12" s="74" customFormat="1" ht="12.75">
      <c r="A5" s="21" t="s">
        <v>8</v>
      </c>
      <c r="B5" s="51">
        <v>44.9</v>
      </c>
      <c r="C5" s="51">
        <v>310.6</v>
      </c>
      <c r="D5" s="51">
        <v>426</v>
      </c>
      <c r="E5" s="51">
        <v>403.9</v>
      </c>
      <c r="F5" s="51">
        <v>375.15037348003915</v>
      </c>
      <c r="G5" s="51">
        <v>412.3418264003947</v>
      </c>
      <c r="H5" s="51">
        <v>437.1236134817339</v>
      </c>
      <c r="I5" s="51">
        <v>416.659707467994</v>
      </c>
      <c r="J5" s="192"/>
      <c r="L5" s="192"/>
    </row>
    <row r="6" spans="1:9" s="74" customFormat="1" ht="12.75">
      <c r="A6" s="26" t="s">
        <v>9</v>
      </c>
      <c r="B6" s="48">
        <v>28.5</v>
      </c>
      <c r="C6" s="48">
        <v>253.9</v>
      </c>
      <c r="D6" s="48">
        <v>351</v>
      </c>
      <c r="E6" s="48">
        <v>335.89863897332407</v>
      </c>
      <c r="F6" s="48">
        <v>312.2483660406965</v>
      </c>
      <c r="G6" s="48">
        <v>345.225198299353</v>
      </c>
      <c r="H6" s="48">
        <v>356.8104561611362</v>
      </c>
      <c r="I6" s="48">
        <v>336.87722606529303</v>
      </c>
    </row>
    <row r="7" spans="1:9" s="74" customFormat="1" ht="12.75">
      <c r="A7" s="21" t="s">
        <v>10</v>
      </c>
      <c r="B7" s="49">
        <v>0.6347438752783965</v>
      </c>
      <c r="C7" s="49">
        <v>0.8174500965872504</v>
      </c>
      <c r="D7" s="49">
        <v>0.823943661971831</v>
      </c>
      <c r="E7" s="49">
        <v>0.8316381257076605</v>
      </c>
      <c r="F7" s="76">
        <v>0.8323422593485433</v>
      </c>
      <c r="G7" s="76">
        <v>0.8372306086749741</v>
      </c>
      <c r="H7" s="76">
        <v>0.8162690029923223</v>
      </c>
      <c r="I7" s="76">
        <v>0.8085188465005835</v>
      </c>
    </row>
    <row r="8" spans="1:9" s="74" customFormat="1" ht="12.75">
      <c r="A8" s="26" t="s">
        <v>11</v>
      </c>
      <c r="B8" s="48">
        <v>10.1</v>
      </c>
      <c r="C8" s="48">
        <v>164.6</v>
      </c>
      <c r="D8" s="48">
        <v>242.2</v>
      </c>
      <c r="E8" s="48">
        <v>215.9</v>
      </c>
      <c r="F8" s="48">
        <v>204.047344666677</v>
      </c>
      <c r="G8" s="80" t="s">
        <v>81</v>
      </c>
      <c r="H8" s="80" t="s">
        <v>81</v>
      </c>
      <c r="I8" s="80" t="s">
        <v>81</v>
      </c>
    </row>
    <row r="9" spans="1:9" s="74" customFormat="1" ht="12.75">
      <c r="A9" s="21" t="s">
        <v>12</v>
      </c>
      <c r="B9" s="49">
        <v>0.225</v>
      </c>
      <c r="C9" s="49">
        <v>0.53</v>
      </c>
      <c r="D9" s="49">
        <v>0.569</v>
      </c>
      <c r="E9" s="49">
        <v>0.5345382520425849</v>
      </c>
      <c r="F9" s="76">
        <v>0.544</v>
      </c>
      <c r="G9" s="49" t="s">
        <v>81</v>
      </c>
      <c r="H9" s="49" t="s">
        <v>81</v>
      </c>
      <c r="I9" s="49" t="s">
        <v>81</v>
      </c>
    </row>
    <row r="10" spans="1:12" s="74" customFormat="1" ht="12.75">
      <c r="A10" s="26" t="s">
        <v>17</v>
      </c>
      <c r="B10" s="139">
        <v>9.93710101</v>
      </c>
      <c r="C10" s="139">
        <v>163.29828424844604</v>
      </c>
      <c r="D10" s="139">
        <v>238.63661439647427</v>
      </c>
      <c r="E10" s="139">
        <v>217.06766706819488</v>
      </c>
      <c r="F10" s="48">
        <v>202.4811365380716</v>
      </c>
      <c r="G10" s="48">
        <v>226.06956527216659</v>
      </c>
      <c r="H10" s="48">
        <v>234.5680384432984</v>
      </c>
      <c r="I10" s="48">
        <v>209.42721787154883</v>
      </c>
      <c r="J10" s="192"/>
      <c r="L10" s="192"/>
    </row>
    <row r="11" spans="1:9" s="74" customFormat="1" ht="12.75">
      <c r="A11" s="21" t="s">
        <v>22</v>
      </c>
      <c r="B11" s="49">
        <v>0.22131628084632515</v>
      </c>
      <c r="C11" s="49">
        <v>0.525751076137946</v>
      </c>
      <c r="D11" s="49">
        <v>0.5601798460011134</v>
      </c>
      <c r="E11" s="49">
        <v>0.5374292326521289</v>
      </c>
      <c r="F11" s="49">
        <v>0.5397332665826204</v>
      </c>
      <c r="G11" s="49">
        <v>0.5482576609937385</v>
      </c>
      <c r="H11" s="49">
        <v>0.5366171746589945</v>
      </c>
      <c r="I11" s="49">
        <v>0.5026337179186834</v>
      </c>
    </row>
    <row r="12" spans="1:9" s="74" customFormat="1" ht="12.75">
      <c r="A12" s="26" t="s">
        <v>110</v>
      </c>
      <c r="B12" s="48">
        <v>18.463</v>
      </c>
      <c r="C12" s="48">
        <v>88.6</v>
      </c>
      <c r="D12" s="48">
        <v>114.19</v>
      </c>
      <c r="E12" s="48">
        <v>117.44</v>
      </c>
      <c r="F12" s="48">
        <v>109.91663253624499</v>
      </c>
      <c r="G12" s="48">
        <v>119.576986665204</v>
      </c>
      <c r="H12" s="48">
        <v>122.24241771783778</v>
      </c>
      <c r="I12" s="48">
        <v>127.75709385113082</v>
      </c>
    </row>
    <row r="13" spans="1:9" s="74" customFormat="1" ht="12.75">
      <c r="A13" s="21" t="s">
        <v>77</v>
      </c>
      <c r="B13" s="51">
        <v>3.3</v>
      </c>
      <c r="C13" s="51">
        <v>17</v>
      </c>
      <c r="D13" s="51">
        <v>21.2</v>
      </c>
      <c r="E13" s="51">
        <v>22.2</v>
      </c>
      <c r="F13" s="51">
        <v>15.4157246035175</v>
      </c>
      <c r="G13" s="51">
        <v>16.994237</v>
      </c>
      <c r="H13" s="51">
        <v>18.32731794648735</v>
      </c>
      <c r="I13" s="51">
        <v>21.026465049850387</v>
      </c>
    </row>
    <row r="14" spans="1:9" s="74" customFormat="1" ht="12.75">
      <c r="A14" s="26" t="s">
        <v>68</v>
      </c>
      <c r="B14" s="48">
        <v>6</v>
      </c>
      <c r="C14" s="48">
        <v>58.6</v>
      </c>
      <c r="D14" s="48">
        <v>51</v>
      </c>
      <c r="E14" s="48">
        <v>73.6</v>
      </c>
      <c r="F14" s="48">
        <v>46.4</v>
      </c>
      <c r="G14" s="48">
        <v>58.1</v>
      </c>
      <c r="H14" s="48">
        <v>80.82504955761523</v>
      </c>
      <c r="I14" s="48">
        <v>98.71779855928106</v>
      </c>
    </row>
    <row r="15" spans="1:9" s="74" customFormat="1" ht="12.75">
      <c r="A15" s="21"/>
      <c r="B15" s="59"/>
      <c r="C15" s="59"/>
      <c r="D15" s="59"/>
      <c r="E15" s="59"/>
      <c r="F15" s="53"/>
      <c r="G15" s="53"/>
      <c r="H15" s="53"/>
      <c r="I15" s="53"/>
    </row>
    <row r="16" spans="1:9" s="74" customFormat="1" ht="13.5" thickBot="1">
      <c r="A16" s="112" t="s">
        <v>13</v>
      </c>
      <c r="B16" s="117" t="s">
        <v>3</v>
      </c>
      <c r="C16" s="117" t="s">
        <v>4</v>
      </c>
      <c r="D16" s="117" t="s">
        <v>5</v>
      </c>
      <c r="E16" s="117" t="s">
        <v>6</v>
      </c>
      <c r="F16" s="117" t="s">
        <v>7</v>
      </c>
      <c r="G16" s="117" t="s">
        <v>18</v>
      </c>
      <c r="H16" s="117" t="s">
        <v>98</v>
      </c>
      <c r="I16" s="117" t="s">
        <v>117</v>
      </c>
    </row>
    <row r="17" spans="1:9" s="74" customFormat="1" ht="12.75">
      <c r="A17" s="21" t="s">
        <v>33</v>
      </c>
      <c r="B17" s="79">
        <v>22.9</v>
      </c>
      <c r="C17" s="79">
        <v>285.74213590838025</v>
      </c>
      <c r="D17" s="79">
        <v>401.9510661260604</v>
      </c>
      <c r="E17" s="79">
        <v>379.540773921673</v>
      </c>
      <c r="F17" s="51">
        <v>348.18064513142747</v>
      </c>
      <c r="G17" s="51">
        <v>381.61660206039414</v>
      </c>
      <c r="H17" s="51">
        <v>404.8298661720504</v>
      </c>
      <c r="I17" s="51">
        <v>384.6334136091724</v>
      </c>
    </row>
    <row r="18" spans="1:9" s="74" customFormat="1" ht="12.75">
      <c r="A18" s="26"/>
      <c r="B18" s="81"/>
      <c r="C18" s="81"/>
      <c r="D18" s="81"/>
      <c r="E18" s="81"/>
      <c r="F18" s="50"/>
      <c r="G18" s="50"/>
      <c r="H18" s="50"/>
      <c r="I18" s="50"/>
    </row>
    <row r="19" spans="1:9" s="74" customFormat="1" ht="12.75">
      <c r="A19" s="21" t="s">
        <v>78</v>
      </c>
      <c r="B19" s="79">
        <v>1951</v>
      </c>
      <c r="C19" s="79">
        <v>24059</v>
      </c>
      <c r="D19" s="79">
        <v>25056.743</v>
      </c>
      <c r="E19" s="79">
        <v>24389.8</v>
      </c>
      <c r="F19" s="79">
        <v>24398.44</v>
      </c>
      <c r="G19" s="79">
        <v>24694.675</v>
      </c>
      <c r="H19" s="79">
        <v>24747.379</v>
      </c>
      <c r="I19" s="79">
        <v>24776.208</v>
      </c>
    </row>
    <row r="20" spans="1:9" s="74" customFormat="1" ht="12.75">
      <c r="A20" s="26" t="s">
        <v>34</v>
      </c>
      <c r="B20" s="81">
        <v>3.8</v>
      </c>
      <c r="C20" s="81">
        <v>5</v>
      </c>
      <c r="D20" s="81">
        <v>5.4</v>
      </c>
      <c r="E20" s="81">
        <v>5.1</v>
      </c>
      <c r="F20" s="50">
        <v>4.743655974435762</v>
      </c>
      <c r="G20" s="50">
        <v>5.148146393337793</v>
      </c>
      <c r="H20" s="50">
        <v>5.42114253425914</v>
      </c>
      <c r="I20" s="50">
        <v>5.143173482616596</v>
      </c>
    </row>
    <row r="21" spans="1:9" s="74" customFormat="1" ht="12.75">
      <c r="A21" s="26" t="s">
        <v>14</v>
      </c>
      <c r="B21" s="121">
        <v>197.2</v>
      </c>
      <c r="C21" s="121">
        <v>426.7</v>
      </c>
      <c r="D21" s="121">
        <v>433.24833037672494</v>
      </c>
      <c r="E21" s="121">
        <v>456.6</v>
      </c>
      <c r="F21" s="48">
        <v>465.586</v>
      </c>
      <c r="G21" s="48">
        <v>473.79175409424755</v>
      </c>
      <c r="H21" s="48">
        <v>466.9104637701258</v>
      </c>
      <c r="I21" s="48">
        <v>482.81573433949717</v>
      </c>
    </row>
    <row r="22" spans="1:9" s="74" customFormat="1" ht="16.5" customHeight="1">
      <c r="A22" s="168" t="s">
        <v>15</v>
      </c>
      <c r="B22" s="76">
        <v>0.1850244360878565</v>
      </c>
      <c r="C22" s="76">
        <v>0.06349018603617733</v>
      </c>
      <c r="D22" s="76">
        <v>0.05290264665476148</v>
      </c>
      <c r="E22" s="76">
        <v>0.096</v>
      </c>
      <c r="F22" s="76">
        <v>0.053</v>
      </c>
      <c r="G22" s="76">
        <v>0.043</v>
      </c>
      <c r="H22" s="76">
        <v>0.06189285794746412</v>
      </c>
      <c r="I22" s="76">
        <v>0.065</v>
      </c>
    </row>
    <row r="23" spans="1:9" s="74" customFormat="1" ht="12.75">
      <c r="A23" s="26"/>
      <c r="B23" s="55"/>
      <c r="C23" s="55"/>
      <c r="D23" s="55"/>
      <c r="E23" s="55"/>
      <c r="F23" s="50"/>
      <c r="G23" s="50"/>
      <c r="H23" s="50"/>
      <c r="I23" s="50"/>
    </row>
    <row r="24" spans="1:9" s="74" customFormat="1" ht="13.5" thickBot="1">
      <c r="A24" s="122" t="s">
        <v>36</v>
      </c>
      <c r="B24" s="115" t="s">
        <v>3</v>
      </c>
      <c r="C24" s="115" t="s">
        <v>4</v>
      </c>
      <c r="D24" s="115" t="s">
        <v>5</v>
      </c>
      <c r="E24" s="115" t="s">
        <v>6</v>
      </c>
      <c r="F24" s="115" t="s">
        <v>7</v>
      </c>
      <c r="G24" s="115" t="s">
        <v>18</v>
      </c>
      <c r="H24" s="115" t="s">
        <v>98</v>
      </c>
      <c r="I24" s="115" t="s">
        <v>117</v>
      </c>
    </row>
    <row r="25" spans="1:9" s="74" customFormat="1" ht="12.75">
      <c r="A25" s="26" t="s">
        <v>33</v>
      </c>
      <c r="B25" s="121">
        <v>22</v>
      </c>
      <c r="C25" s="121">
        <v>24.8388858747379</v>
      </c>
      <c r="D25" s="121">
        <v>24.2</v>
      </c>
      <c r="E25" s="121">
        <v>23.686245753344</v>
      </c>
      <c r="F25" s="48">
        <v>26.963548898906303</v>
      </c>
      <c r="G25" s="48">
        <v>30.725224340000587</v>
      </c>
      <c r="H25" s="48">
        <v>32.293747309683525</v>
      </c>
      <c r="I25" s="48">
        <v>32.026293858821234</v>
      </c>
    </row>
    <row r="26" spans="1:9" s="74" customFormat="1" ht="12.75">
      <c r="A26" s="21"/>
      <c r="B26" s="78"/>
      <c r="C26" s="78"/>
      <c r="D26" s="78"/>
      <c r="E26" s="78"/>
      <c r="F26" s="53"/>
      <c r="G26" s="53"/>
      <c r="H26" s="53"/>
      <c r="I26" s="53"/>
    </row>
    <row r="27" spans="1:9" s="74" customFormat="1" ht="12.75">
      <c r="A27" s="82" t="s">
        <v>54</v>
      </c>
      <c r="B27" s="121">
        <v>2.1770821942543743</v>
      </c>
      <c r="C27" s="121">
        <v>2.445878269664211</v>
      </c>
      <c r="D27" s="121">
        <v>2.7982062773512757</v>
      </c>
      <c r="E27" s="121">
        <v>3.792113587848161</v>
      </c>
      <c r="F27" s="48">
        <v>4.037091467804027</v>
      </c>
      <c r="G27" s="48">
        <v>4.558730307790845</v>
      </c>
      <c r="H27" s="48">
        <v>5.3663010174724</v>
      </c>
      <c r="I27" s="48">
        <v>5.829978813198377</v>
      </c>
    </row>
    <row r="28" spans="1:9" s="74" customFormat="1" ht="12.75">
      <c r="A28" s="75" t="s">
        <v>115</v>
      </c>
      <c r="B28" s="79">
        <v>91.827</v>
      </c>
      <c r="C28" s="79">
        <v>106.934</v>
      </c>
      <c r="D28" s="79">
        <v>149.307</v>
      </c>
      <c r="E28" s="79">
        <v>200.438</v>
      </c>
      <c r="F28" s="51">
        <v>235.487</v>
      </c>
      <c r="G28" s="51">
        <v>292.958</v>
      </c>
      <c r="H28" s="51">
        <v>323.528</v>
      </c>
      <c r="I28" s="51">
        <v>397.338</v>
      </c>
    </row>
    <row r="29" spans="1:9" s="74" customFormat="1" ht="12.75">
      <c r="A29" s="26" t="s">
        <v>75</v>
      </c>
      <c r="B29" s="81">
        <v>8.61206313529121</v>
      </c>
      <c r="C29" s="81">
        <v>8.258178044727421</v>
      </c>
      <c r="D29" s="81">
        <v>7.485007088167782</v>
      </c>
      <c r="E29" s="81">
        <v>7.026017139944845</v>
      </c>
      <c r="F29" s="50">
        <v>6.191112677084163</v>
      </c>
      <c r="G29" s="50">
        <v>5.8003504181179695</v>
      </c>
      <c r="H29" s="50">
        <v>5.844599676607231</v>
      </c>
      <c r="I29" s="50">
        <v>5.471605094334734</v>
      </c>
    </row>
    <row r="30" spans="1:9" s="74" customFormat="1" ht="12.75">
      <c r="A30" s="75" t="s">
        <v>74</v>
      </c>
      <c r="B30" s="79">
        <v>1.9767215227083181</v>
      </c>
      <c r="C30" s="79">
        <v>2.3048761590670703</v>
      </c>
      <c r="D30" s="79">
        <v>2.6778452712398173</v>
      </c>
      <c r="E30" s="79">
        <v>3.676114383550427</v>
      </c>
      <c r="F30" s="51">
        <v>3.929672826758484</v>
      </c>
      <c r="G30" s="51">
        <v>4.466229046456096</v>
      </c>
      <c r="H30" s="51">
        <v>5.300021776363954</v>
      </c>
      <c r="I30" s="51">
        <v>5.777562850127774</v>
      </c>
    </row>
    <row r="31" spans="1:9" s="74" customFormat="1" ht="12.75">
      <c r="A31" s="38" t="s">
        <v>80</v>
      </c>
      <c r="B31" s="121">
        <v>85.955</v>
      </c>
      <c r="C31" s="121">
        <v>101.26700000000001</v>
      </c>
      <c r="D31" s="121">
        <v>144.023</v>
      </c>
      <c r="E31" s="121">
        <v>195.508</v>
      </c>
      <c r="F31" s="48">
        <v>230.996</v>
      </c>
      <c r="G31" s="48">
        <v>289.666</v>
      </c>
      <c r="H31" s="48">
        <v>319.52</v>
      </c>
      <c r="I31" s="48">
        <v>393.707</v>
      </c>
    </row>
    <row r="32" spans="1:9" s="74" customFormat="1" ht="13.5" thickBot="1">
      <c r="A32" s="68" t="s">
        <v>24</v>
      </c>
      <c r="B32" s="83">
        <v>8.230458329603296</v>
      </c>
      <c r="C32" s="83">
        <v>8.265974842353726</v>
      </c>
      <c r="D32" s="83">
        <v>7.495718044058272</v>
      </c>
      <c r="E32" s="83">
        <v>7.010007224412273</v>
      </c>
      <c r="F32" s="84">
        <v>6.161901891780599</v>
      </c>
      <c r="G32" s="84">
        <v>5.7924287869415005</v>
      </c>
      <c r="H32" s="84">
        <v>5.847532049519036</v>
      </c>
      <c r="I32" s="84">
        <v>6.132014765633044</v>
      </c>
    </row>
    <row r="33" s="74" customFormat="1" ht="13.5" thickTop="1"/>
    <row r="34" ht="12.75">
      <c r="A34" s="24" t="s">
        <v>35</v>
      </c>
    </row>
    <row r="35" ht="12.75">
      <c r="A35" s="24" t="s">
        <v>116</v>
      </c>
    </row>
    <row r="36" ht="12.75">
      <c r="A36" s="24" t="s">
        <v>111</v>
      </c>
    </row>
    <row r="38" spans="2:9" ht="12.75">
      <c r="B38" s="7"/>
      <c r="C38" s="7"/>
      <c r="D38" s="7"/>
      <c r="E38" s="7"/>
      <c r="F38" s="7"/>
      <c r="G38" s="7"/>
      <c r="H38" s="7"/>
      <c r="I38" s="7"/>
    </row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pane xSplit="1" ySplit="4" topLeftCell="B5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A1" sqref="A1:I33"/>
    </sheetView>
  </sheetViews>
  <sheetFormatPr defaultColWidth="9.140625" defaultRowHeight="15"/>
  <cols>
    <col min="1" max="1" width="55.7109375" style="1" customWidth="1"/>
    <col min="2" max="244" width="9.140625" style="1" customWidth="1"/>
    <col min="245" max="245" width="55.7109375" style="1" customWidth="1"/>
    <col min="246" max="253" width="9.7109375" style="1" customWidth="1"/>
    <col min="254" max="16384" width="9.140625" style="1" customWidth="1"/>
  </cols>
  <sheetData>
    <row r="1" s="86" customFormat="1" ht="26.25">
      <c r="A1" s="71" t="s">
        <v>37</v>
      </c>
    </row>
    <row r="2" spans="1:9" s="86" customFormat="1" ht="11.25">
      <c r="A2" s="87" t="s">
        <v>47</v>
      </c>
      <c r="B2" s="21"/>
      <c r="C2" s="21"/>
      <c r="D2" s="21"/>
      <c r="E2" s="21"/>
      <c r="F2" s="21"/>
      <c r="G2" s="21"/>
      <c r="H2" s="21"/>
      <c r="I2" s="21"/>
    </row>
    <row r="3" spans="1:9" s="86" customFormat="1" ht="12" thickBot="1">
      <c r="A3" s="118" t="s">
        <v>66</v>
      </c>
      <c r="B3" s="20"/>
      <c r="C3" s="20"/>
      <c r="D3" s="20"/>
      <c r="E3" s="20"/>
      <c r="F3" s="20"/>
      <c r="G3" s="20"/>
      <c r="H3" s="176"/>
      <c r="I3" s="176"/>
    </row>
    <row r="4" spans="1:9" ht="14.25" thickBot="1" thickTop="1">
      <c r="A4" s="119" t="s">
        <v>2</v>
      </c>
      <c r="B4" s="120" t="s">
        <v>3</v>
      </c>
      <c r="C4" s="120" t="s">
        <v>4</v>
      </c>
      <c r="D4" s="120" t="s">
        <v>5</v>
      </c>
      <c r="E4" s="120" t="s">
        <v>6</v>
      </c>
      <c r="F4" s="120" t="s">
        <v>7</v>
      </c>
      <c r="G4" s="120" t="s">
        <v>18</v>
      </c>
      <c r="H4" s="120" t="s">
        <v>98</v>
      </c>
      <c r="I4" s="120" t="s">
        <v>117</v>
      </c>
    </row>
    <row r="5" spans="1:9" s="21" customFormat="1" ht="11.25">
      <c r="A5" s="21" t="s">
        <v>8</v>
      </c>
      <c r="B5" s="51">
        <v>159.5</v>
      </c>
      <c r="C5" s="51">
        <v>184.3</v>
      </c>
      <c r="D5" s="51">
        <v>197.4</v>
      </c>
      <c r="E5" s="51">
        <v>193.6</v>
      </c>
      <c r="F5" s="51">
        <v>183.4</v>
      </c>
      <c r="G5" s="123">
        <v>202.8</v>
      </c>
      <c r="H5" s="123">
        <v>223.3</v>
      </c>
      <c r="I5" s="123">
        <v>213.41</v>
      </c>
    </row>
    <row r="6" spans="1:9" s="21" customFormat="1" ht="11.25">
      <c r="A6" s="26" t="s">
        <v>9</v>
      </c>
      <c r="B6" s="48">
        <v>123.2</v>
      </c>
      <c r="C6" s="48">
        <v>145.2</v>
      </c>
      <c r="D6" s="48">
        <v>156.1</v>
      </c>
      <c r="E6" s="48">
        <v>151.9</v>
      </c>
      <c r="F6" s="48">
        <v>138.8</v>
      </c>
      <c r="G6" s="124">
        <v>149.8</v>
      </c>
      <c r="H6" s="124">
        <v>158.8</v>
      </c>
      <c r="I6" s="124">
        <v>148.18</v>
      </c>
    </row>
    <row r="7" spans="1:9" s="21" customFormat="1" ht="11.25">
      <c r="A7" s="21" t="s">
        <v>10</v>
      </c>
      <c r="B7" s="49">
        <v>0.7724137931034483</v>
      </c>
      <c r="C7" s="49">
        <v>0.7878459034183396</v>
      </c>
      <c r="D7" s="49">
        <v>0.7907801418439716</v>
      </c>
      <c r="E7" s="49">
        <v>0.785</v>
      </c>
      <c r="F7" s="49">
        <v>0.757</v>
      </c>
      <c r="G7" s="89">
        <v>0.739</v>
      </c>
      <c r="H7" s="89">
        <v>0.7111509180474698</v>
      </c>
      <c r="I7" s="89">
        <v>0.694344220045921</v>
      </c>
    </row>
    <row r="8" spans="1:9" s="21" customFormat="1" ht="11.25">
      <c r="A8" s="26" t="s">
        <v>11</v>
      </c>
      <c r="B8" s="48">
        <v>88.5</v>
      </c>
      <c r="C8" s="48">
        <v>105.69999999999999</v>
      </c>
      <c r="D8" s="48">
        <v>111.79999999999998</v>
      </c>
      <c r="E8" s="48">
        <v>99.1</v>
      </c>
      <c r="F8" s="48">
        <v>93.33620138</v>
      </c>
      <c r="G8" s="80" t="s">
        <v>81</v>
      </c>
      <c r="H8" s="80" t="s">
        <v>81</v>
      </c>
      <c r="I8" s="80" t="s">
        <v>81</v>
      </c>
    </row>
    <row r="9" spans="1:9" s="21" customFormat="1" ht="11.25">
      <c r="A9" s="21" t="s">
        <v>12</v>
      </c>
      <c r="B9" s="49">
        <v>0.555</v>
      </c>
      <c r="C9" s="49">
        <v>0.574</v>
      </c>
      <c r="D9" s="49">
        <v>0.566</v>
      </c>
      <c r="E9" s="49">
        <v>0.512</v>
      </c>
      <c r="F9" s="49">
        <v>0.509</v>
      </c>
      <c r="G9" s="49" t="s">
        <v>81</v>
      </c>
      <c r="H9" s="49" t="s">
        <v>81</v>
      </c>
      <c r="I9" s="49" t="s">
        <v>81</v>
      </c>
    </row>
    <row r="10" spans="1:9" s="21" customFormat="1" ht="11.25">
      <c r="A10" s="26" t="s">
        <v>17</v>
      </c>
      <c r="B10" s="48">
        <v>88.2</v>
      </c>
      <c r="C10" s="48">
        <v>105.2</v>
      </c>
      <c r="D10" s="48">
        <v>99.6</v>
      </c>
      <c r="E10" s="48">
        <v>94.5</v>
      </c>
      <c r="F10" s="48">
        <v>93</v>
      </c>
      <c r="G10" s="48">
        <v>99</v>
      </c>
      <c r="H10" s="48">
        <v>108.7</v>
      </c>
      <c r="I10" s="48">
        <v>93</v>
      </c>
    </row>
    <row r="11" spans="1:9" s="21" customFormat="1" ht="11.25">
      <c r="A11" s="21" t="s">
        <v>22</v>
      </c>
      <c r="B11" s="49">
        <v>0.553</v>
      </c>
      <c r="C11" s="49">
        <v>0.571</v>
      </c>
      <c r="D11" s="49">
        <v>0.505</v>
      </c>
      <c r="E11" s="49">
        <v>0.488</v>
      </c>
      <c r="F11" s="49">
        <v>0.507</v>
      </c>
      <c r="G11" s="49">
        <v>0.488</v>
      </c>
      <c r="H11" s="89">
        <v>0.4867890729959695</v>
      </c>
      <c r="I11" s="89">
        <v>0.4357808912422098</v>
      </c>
    </row>
    <row r="12" spans="1:9" s="21" customFormat="1" ht="11.25">
      <c r="A12" s="26" t="s">
        <v>106</v>
      </c>
      <c r="B12" s="48">
        <v>35.36657065</v>
      </c>
      <c r="C12" s="48">
        <v>39.59252174</v>
      </c>
      <c r="D12" s="48">
        <v>56.306766120000006</v>
      </c>
      <c r="E12" s="48">
        <v>56.98159089000001</v>
      </c>
      <c r="F12" s="48">
        <v>45.425304600000004</v>
      </c>
      <c r="G12" s="48">
        <v>50.73252428</v>
      </c>
      <c r="H12" s="48">
        <v>49.97031397</v>
      </c>
      <c r="I12" s="48">
        <v>54.776192</v>
      </c>
    </row>
    <row r="13" spans="1:9" s="21" customFormat="1" ht="11.25">
      <c r="A13" s="21" t="s">
        <v>77</v>
      </c>
      <c r="B13" s="125">
        <v>9.353730719999998</v>
      </c>
      <c r="C13" s="125">
        <v>12.92539638</v>
      </c>
      <c r="D13" s="125">
        <v>16.4780446</v>
      </c>
      <c r="E13" s="125">
        <v>18.974525810000003</v>
      </c>
      <c r="F13" s="125">
        <v>12.797656459999999</v>
      </c>
      <c r="G13" s="125">
        <v>17.991475010000002</v>
      </c>
      <c r="H13" s="125">
        <v>15.93833625</v>
      </c>
      <c r="I13" s="125">
        <v>17.216422</v>
      </c>
    </row>
    <row r="14" spans="1:10" s="21" customFormat="1" ht="11.25">
      <c r="A14" s="26" t="s">
        <v>68</v>
      </c>
      <c r="B14" s="48">
        <v>5.9</v>
      </c>
      <c r="C14" s="48">
        <v>25.8</v>
      </c>
      <c r="D14" s="48">
        <v>38.5</v>
      </c>
      <c r="E14" s="48">
        <v>121.9</v>
      </c>
      <c r="F14" s="48">
        <v>10.4</v>
      </c>
      <c r="G14" s="124">
        <v>68.3</v>
      </c>
      <c r="H14" s="124">
        <v>85.4</v>
      </c>
      <c r="I14" s="124">
        <v>99.4</v>
      </c>
      <c r="J14" s="147">
        <f>H14+Uzbekistan!H14+Armenia!H14+Tajikistan!H14+Georgia!H14+Kyrgyzstan!H14</f>
        <v>179.9311969480855</v>
      </c>
    </row>
    <row r="15" spans="2:9" s="21" customFormat="1" ht="11.25">
      <c r="B15" s="59"/>
      <c r="C15" s="59"/>
      <c r="D15" s="59"/>
      <c r="E15" s="59"/>
      <c r="F15" s="53"/>
      <c r="G15" s="88"/>
      <c r="H15" s="88"/>
      <c r="I15" s="88"/>
    </row>
    <row r="16" spans="1:9" s="21" customFormat="1" ht="12" thickBot="1">
      <c r="A16" s="112" t="s">
        <v>13</v>
      </c>
      <c r="B16" s="117" t="s">
        <v>3</v>
      </c>
      <c r="C16" s="117" t="s">
        <v>4</v>
      </c>
      <c r="D16" s="117" t="s">
        <v>5</v>
      </c>
      <c r="E16" s="117" t="s">
        <v>6</v>
      </c>
      <c r="F16" s="117" t="s">
        <v>7</v>
      </c>
      <c r="G16" s="117" t="s">
        <v>18</v>
      </c>
      <c r="H16" s="117" t="s">
        <v>98</v>
      </c>
      <c r="I16" s="117" t="s">
        <v>117</v>
      </c>
    </row>
    <row r="17" spans="1:9" s="21" customFormat="1" ht="11.25">
      <c r="A17" s="21" t="s">
        <v>8</v>
      </c>
      <c r="B17" s="51">
        <v>156.3</v>
      </c>
      <c r="C17" s="51">
        <v>180.5</v>
      </c>
      <c r="D17" s="51">
        <v>192.8</v>
      </c>
      <c r="E17" s="51">
        <v>188.3</v>
      </c>
      <c r="F17" s="51">
        <v>173.5</v>
      </c>
      <c r="G17" s="123">
        <v>194.09289990000005</v>
      </c>
      <c r="H17" s="123">
        <v>212</v>
      </c>
      <c r="I17" s="123">
        <v>203.38</v>
      </c>
    </row>
    <row r="18" spans="1:9" s="21" customFormat="1" ht="11.25">
      <c r="A18" s="26"/>
      <c r="B18" s="55"/>
      <c r="C18" s="55"/>
      <c r="D18" s="55"/>
      <c r="E18" s="55"/>
      <c r="F18" s="50"/>
      <c r="G18" s="90"/>
      <c r="H18" s="90"/>
      <c r="I18" s="90"/>
    </row>
    <row r="19" spans="1:9" s="21" customFormat="1" ht="11.25">
      <c r="A19" s="21" t="s">
        <v>78</v>
      </c>
      <c r="B19" s="51">
        <v>6062</v>
      </c>
      <c r="C19" s="51">
        <v>6339</v>
      </c>
      <c r="D19" s="51">
        <v>6736</v>
      </c>
      <c r="E19" s="51">
        <v>6867</v>
      </c>
      <c r="F19" s="51">
        <v>6987</v>
      </c>
      <c r="G19" s="123">
        <v>7830.716</v>
      </c>
      <c r="H19" s="123">
        <v>8251.754</v>
      </c>
      <c r="I19" s="123">
        <v>8408.682</v>
      </c>
    </row>
    <row r="20" spans="1:9" s="21" customFormat="1" ht="11.25">
      <c r="A20" s="26" t="s">
        <v>34</v>
      </c>
      <c r="B20" s="80">
        <v>8.4</v>
      </c>
      <c r="C20" s="80">
        <v>9.6</v>
      </c>
      <c r="D20" s="80">
        <v>9.6</v>
      </c>
      <c r="E20" s="80">
        <v>9.2</v>
      </c>
      <c r="F20" s="50">
        <v>8</v>
      </c>
      <c r="G20" s="90">
        <v>8.58000555826644</v>
      </c>
      <c r="H20" s="90">
        <v>8.613842925514925</v>
      </c>
      <c r="I20" s="90">
        <v>7.846372918366299</v>
      </c>
    </row>
    <row r="21" spans="1:9" s="21" customFormat="1" ht="11.25">
      <c r="A21" s="24" t="s">
        <v>114</v>
      </c>
      <c r="B21" s="89" t="s">
        <v>81</v>
      </c>
      <c r="C21" s="89" t="s">
        <v>81</v>
      </c>
      <c r="D21" s="89" t="s">
        <v>81</v>
      </c>
      <c r="E21" s="89" t="s">
        <v>81</v>
      </c>
      <c r="F21" s="89" t="s">
        <v>81</v>
      </c>
      <c r="G21" s="88">
        <v>47.615</v>
      </c>
      <c r="H21" s="88">
        <v>51.623</v>
      </c>
      <c r="I21" s="88">
        <v>193.363</v>
      </c>
    </row>
    <row r="22" spans="1:9" s="21" customFormat="1" ht="11.25">
      <c r="A22" s="26" t="s">
        <v>14</v>
      </c>
      <c r="B22" s="48">
        <v>102.2</v>
      </c>
      <c r="C22" s="48">
        <v>125.1</v>
      </c>
      <c r="D22" s="48">
        <v>130.3</v>
      </c>
      <c r="E22" s="48">
        <v>123.6</v>
      </c>
      <c r="F22" s="48">
        <v>113.3</v>
      </c>
      <c r="G22" s="124">
        <v>143.936733973196</v>
      </c>
      <c r="H22" s="124">
        <v>161.75241814827456</v>
      </c>
      <c r="I22" s="124">
        <v>165.0162325633905</v>
      </c>
    </row>
    <row r="23" spans="1:9" s="21" customFormat="1" ht="11.25">
      <c r="A23" s="25" t="s">
        <v>15</v>
      </c>
      <c r="B23" s="49">
        <v>0.11444249608316698</v>
      </c>
      <c r="C23" s="49">
        <v>0.08941080946025866</v>
      </c>
      <c r="D23" s="49">
        <v>0.08841554145749994</v>
      </c>
      <c r="E23" s="49">
        <v>0.112</v>
      </c>
      <c r="F23" s="49">
        <v>0.114</v>
      </c>
      <c r="G23" s="89">
        <v>0.09440055931265816</v>
      </c>
      <c r="H23" s="89">
        <v>0.131</v>
      </c>
      <c r="I23" s="89">
        <v>0.13461010440132928</v>
      </c>
    </row>
    <row r="24" spans="1:9" s="21" customFormat="1" ht="11.25">
      <c r="A24" s="26"/>
      <c r="B24" s="55"/>
      <c r="C24" s="55"/>
      <c r="D24" s="55"/>
      <c r="E24" s="55"/>
      <c r="F24" s="50"/>
      <c r="G24" s="90"/>
      <c r="H24" s="90"/>
      <c r="I24" s="90"/>
    </row>
    <row r="25" spans="1:9" s="21" customFormat="1" ht="12" thickBot="1">
      <c r="A25" s="122" t="s">
        <v>36</v>
      </c>
      <c r="B25" s="115" t="s">
        <v>3</v>
      </c>
      <c r="C25" s="115" t="s">
        <v>4</v>
      </c>
      <c r="D25" s="115" t="s">
        <v>5</v>
      </c>
      <c r="E25" s="115" t="s">
        <v>6</v>
      </c>
      <c r="F25" s="115" t="s">
        <v>7</v>
      </c>
      <c r="G25" s="115" t="s">
        <v>18</v>
      </c>
      <c r="H25" s="115" t="s">
        <v>98</v>
      </c>
      <c r="I25" s="115" t="s">
        <v>117</v>
      </c>
    </row>
    <row r="26" spans="1:9" s="21" customFormat="1" ht="11.25">
      <c r="A26" s="26" t="s">
        <v>8</v>
      </c>
      <c r="B26" s="48">
        <v>3.2</v>
      </c>
      <c r="C26" s="48">
        <v>3.8</v>
      </c>
      <c r="D26" s="48">
        <v>4.6</v>
      </c>
      <c r="E26" s="48">
        <v>5.3</v>
      </c>
      <c r="F26" s="48">
        <v>9.9</v>
      </c>
      <c r="G26" s="124">
        <v>8.73051268</v>
      </c>
      <c r="H26" s="124">
        <v>11</v>
      </c>
      <c r="I26" s="124">
        <v>10.03</v>
      </c>
    </row>
    <row r="27" spans="2:9" s="21" customFormat="1" ht="11.25">
      <c r="B27" s="53"/>
      <c r="C27" s="53"/>
      <c r="D27" s="53"/>
      <c r="E27" s="53"/>
      <c r="F27" s="53"/>
      <c r="G27" s="88"/>
      <c r="H27" s="88"/>
      <c r="I27" s="88"/>
    </row>
    <row r="28" spans="1:9" s="21" customFormat="1" ht="11.25">
      <c r="A28" s="26" t="s">
        <v>53</v>
      </c>
      <c r="B28" s="50">
        <v>0.1380467709307749</v>
      </c>
      <c r="C28" s="50">
        <v>0.16105699626401834</v>
      </c>
      <c r="D28" s="50">
        <v>0.22213459104381678</v>
      </c>
      <c r="E28" s="50">
        <v>0.36226265163531235</v>
      </c>
      <c r="F28" s="50">
        <v>0.6814365782366069</v>
      </c>
      <c r="G28" s="126">
        <v>0.967900303460864</v>
      </c>
      <c r="H28" s="126">
        <v>1.245312</v>
      </c>
      <c r="I28" s="126">
        <v>2.1511084855360774</v>
      </c>
    </row>
    <row r="29" spans="1:9" s="21" customFormat="1" ht="11.25">
      <c r="A29" s="21" t="s">
        <v>79</v>
      </c>
      <c r="B29" s="46">
        <v>2.7</v>
      </c>
      <c r="C29" s="46">
        <v>4.3</v>
      </c>
      <c r="D29" s="46">
        <v>6.2</v>
      </c>
      <c r="E29" s="46">
        <v>12</v>
      </c>
      <c r="F29" s="46">
        <v>15.4</v>
      </c>
      <c r="G29" s="47">
        <v>15.49</v>
      </c>
      <c r="H29" s="47">
        <v>34.414</v>
      </c>
      <c r="I29" s="47">
        <v>60.15</v>
      </c>
    </row>
    <row r="30" spans="1:9" s="21" customFormat="1" ht="12" thickBot="1">
      <c r="A30" s="28" t="s">
        <v>55</v>
      </c>
      <c r="B30" s="56">
        <v>20.503010683317225</v>
      </c>
      <c r="C30" s="56">
        <v>15.18689262272686</v>
      </c>
      <c r="D30" s="56">
        <v>13.926060500521395</v>
      </c>
      <c r="E30" s="56">
        <v>13.306738599592725</v>
      </c>
      <c r="F30" s="56">
        <v>18.208544736976457</v>
      </c>
      <c r="G30" s="91">
        <v>20.675003812044515</v>
      </c>
      <c r="H30" s="91">
        <v>18.75102636718235</v>
      </c>
      <c r="I30" s="91">
        <v>16.9064453891672</v>
      </c>
    </row>
    <row r="31" spans="1:9" s="21" customFormat="1" ht="12" thickTop="1">
      <c r="A31" s="25"/>
      <c r="F31" s="22"/>
      <c r="G31" s="23"/>
      <c r="H31" s="23"/>
      <c r="I31" s="23"/>
    </row>
    <row r="32" spans="1:9" s="21" customFormat="1" ht="11.25">
      <c r="A32" s="21" t="s">
        <v>107</v>
      </c>
      <c r="B32" s="144"/>
      <c r="C32" s="144"/>
      <c r="D32" s="144"/>
      <c r="E32" s="144"/>
      <c r="F32" s="144"/>
      <c r="G32" s="144"/>
      <c r="H32" s="144"/>
      <c r="I32" s="144"/>
    </row>
    <row r="33" spans="8:9" s="21" customFormat="1" ht="11.25">
      <c r="H33" s="143"/>
      <c r="I33" s="143"/>
    </row>
    <row r="34" s="17" customFormat="1" ht="12.75"/>
    <row r="35" s="17" customFormat="1" ht="12.75"/>
    <row r="36" s="17" customFormat="1" ht="12.75"/>
  </sheetData>
  <sheetProtection/>
  <hyperlinks>
    <hyperlink ref="A2" location="Index!A1" display="index page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 Kotyrev</dc:creator>
  <cp:keywords/>
  <dc:description/>
  <cp:lastModifiedBy>YuShunto</cp:lastModifiedBy>
  <cp:lastPrinted>2011-11-08T19:46:05Z</cp:lastPrinted>
  <dcterms:created xsi:type="dcterms:W3CDTF">2011-07-27T15:15:07Z</dcterms:created>
  <dcterms:modified xsi:type="dcterms:W3CDTF">2012-03-20T09:35:03Z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